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kapitulace" sheetId="1" r:id="rId1"/>
    <sheet name="zahradní úpravy" sheetId="2" r:id="rId2"/>
    <sheet name="rostliny" sheetId="3" r:id="rId3"/>
    <sheet name="závlaha" sheetId="4" r:id="rId4"/>
  </sheets>
  <definedNames>
    <definedName name="_xlnm.Print_Area" localSheetId="0">'rekapitulace'!$A$1:$D$30</definedName>
    <definedName name="_xlnm.Print_Area" localSheetId="2">'rostliny'!$A$1:$G$60</definedName>
    <definedName name="_xlnm.Print_Area" localSheetId="1">'zahradní úpravy'!$A$1:$F$68</definedName>
    <definedName name="_xlnm.Print_Area" localSheetId="3">'závlaha'!$A$1:$G$72</definedName>
  </definedNames>
  <calcPr fullCalcOnLoad="1"/>
</workbook>
</file>

<file path=xl/sharedStrings.xml><?xml version="1.0" encoding="utf-8"?>
<sst xmlns="http://schemas.openxmlformats.org/spreadsheetml/2006/main" count="454" uniqueCount="314">
  <si>
    <t>Mgr. Aleš Novák</t>
  </si>
  <si>
    <t xml:space="preserve">Na Farkáně III. 248/9
</t>
  </si>
  <si>
    <t>150 00 Praha 5 - Smíchov</t>
  </si>
  <si>
    <t xml:space="preserve">Green Art s.r.o.  </t>
  </si>
  <si>
    <t>Sadská 674/8, 198 00 Praha 9</t>
  </si>
  <si>
    <t>mobil: +420 608 889 508</t>
  </si>
  <si>
    <t>email : info@greenart</t>
  </si>
  <si>
    <t>web: www.greenart.cz</t>
  </si>
  <si>
    <t>Název akce:</t>
  </si>
  <si>
    <t xml:space="preserve">ZAHRADA U RD V ULICI NA FARKÁNĚ III. č.p. 248/9, Praha 5 - Smíchov </t>
  </si>
  <si>
    <t>Rekapitulace</t>
  </si>
  <si>
    <t>Zahradní a stavební úpravy</t>
  </si>
  <si>
    <t>Rostlinný materiál</t>
  </si>
  <si>
    <t>Automatický závlahový systém</t>
  </si>
  <si>
    <t>Celkem</t>
  </si>
  <si>
    <t>21% DPH</t>
  </si>
  <si>
    <t>Celkem s DPH</t>
  </si>
  <si>
    <t xml:space="preserve">V Praze </t>
  </si>
  <si>
    <t>02.06.2017</t>
  </si>
  <si>
    <t>Za Green Art s.r.o. Ing. David Nechanický</t>
  </si>
  <si>
    <t xml:space="preserve">ZAHRADA U RD V ULICI NA FARKÁNĚ III. č.p. 248/9, Praha 5 - Smíchov 
</t>
  </si>
  <si>
    <t>Materiál, ostatní materiál, práce</t>
  </si>
  <si>
    <t>P.č.</t>
  </si>
  <si>
    <t>Název položky</t>
  </si>
  <si>
    <t>m.j.</t>
  </si>
  <si>
    <t>počet m.j.</t>
  </si>
  <si>
    <t>cena/m.j.</t>
  </si>
  <si>
    <t>celkem</t>
  </si>
  <si>
    <t>Příprava stanoviště, zemní práce a instalace lemů</t>
  </si>
  <si>
    <t>Vytyčení vegetačních prvků</t>
  </si>
  <si>
    <r>
      <t>m</t>
    </r>
    <r>
      <rPr>
        <vertAlign val="superscript"/>
        <sz val="10"/>
        <rFont val="Arial CE"/>
        <family val="2"/>
      </rPr>
      <t>2</t>
    </r>
  </si>
  <si>
    <t>Postřik ploch herbicidem včetně přípravku</t>
  </si>
  <si>
    <t>Srovnání ploch pro trávník a výsadby, práce rotavátor a uhrabání</t>
  </si>
  <si>
    <t>Vytvoření lemů mezi výsadbami a trávníkem z kovové pásoviny (výška 10cm), včetně svaření a upevnění roxory (průměr 10mm, délka 50cm, každých 50cm)</t>
  </si>
  <si>
    <t>bm</t>
  </si>
  <si>
    <t>Vytvoření lemů z žulových kostek do betonu okolo lavičky (velikost kostek 8/11)</t>
  </si>
  <si>
    <t>Zemní a stavební práce</t>
  </si>
  <si>
    <t>Likvidace stávajících drobných staveb (kompost, skládka popelu, zbytky betonových dlažeb a obrub záhonů, drobné zídky apod.) včetně naložení na kontejner, hrubý odhad</t>
  </si>
  <si>
    <r>
      <t>m</t>
    </r>
    <r>
      <rPr>
        <vertAlign val="superscript"/>
        <sz val="10"/>
        <rFont val="Arial CE"/>
        <family val="2"/>
      </rPr>
      <t>3</t>
    </r>
  </si>
  <si>
    <t>Odvoz a ukládka na skládku</t>
  </si>
  <si>
    <t>Terénní úpravy spojené se srovnáním celé plochy svahu do jednotného sklonu včetně částečného zahloubení nového trávníku do svahu (max. hloubka 50cm)</t>
  </si>
  <si>
    <t>kpl</t>
  </si>
  <si>
    <t>Naložení, odvoz a ukládka biologického materiálu na kompostárně</t>
  </si>
  <si>
    <t xml:space="preserve">Vyhloubení základů pro gabionovou zeď a rozprostření zeminy po okolí (svrchní vrstva - ornice) a za budoucí gabion (horší podkladní vrstvy) </t>
  </si>
  <si>
    <t>Výstavba gabionové zdi o výšce v čele 1m, po stranách do nuly, šíře 50cm, včetně komplet materiálu a příslušného betonového základu, výplň žulové kostky, 16,5bm</t>
  </si>
  <si>
    <t>Vytvoření mlatového povrchu pod lavičkou, mocnost 15cm včetně hutnění</t>
  </si>
  <si>
    <t>Výsadba rostlin</t>
  </si>
  <si>
    <t>Výsadba větších keřů, včetně hloubení jam a manipulace</t>
  </si>
  <si>
    <t>ks</t>
  </si>
  <si>
    <t>Výsadba ovocného stromku, včetně hloubení jam, kotvení 1 kůlem, ochrana kmene a vytvoření úvazku</t>
  </si>
  <si>
    <t>Výsadba keřů do živého plotu</t>
  </si>
  <si>
    <t>Výsadba keřů s přidáním rašeliny (hortenzie, borůvky)</t>
  </si>
  <si>
    <t>Výsadba keřů</t>
  </si>
  <si>
    <t>Výsadba trvalek a travin</t>
  </si>
  <si>
    <t>Výsadba jahod</t>
  </si>
  <si>
    <t>Výsadba ovocných keřů (maliny, angrešt)</t>
  </si>
  <si>
    <t>Výsadba cibulovin</t>
  </si>
  <si>
    <t>Mulčování výsadeb</t>
  </si>
  <si>
    <t>Instalace protierozní textilie na svahu</t>
  </si>
  <si>
    <t>Mulčování výsadeb kůrou (tl. 8 cm)</t>
  </si>
  <si>
    <t>Založení travnatých ploch</t>
  </si>
  <si>
    <t>Navezení trávníkového substrátu pod travnaté plochy, mocnost 10cm, plocha 26m2, včetně rezervy na slehnutí</t>
  </si>
  <si>
    <t>Založení trávníku pokládkou travních koberců, včetně jemného urovnání terénu, válcování</t>
  </si>
  <si>
    <t>Dokončovací péče</t>
  </si>
  <si>
    <t xml:space="preserve">Hnojení tabl. hnojivem Silvamix </t>
  </si>
  <si>
    <t xml:space="preserve"> </t>
  </si>
  <si>
    <t>Materiál</t>
  </si>
  <si>
    <t>Tabletové hnojivo Silvamix (8ks/strom, 4ks/velký keř, 2ks/keř, 1ks/trvalky)</t>
  </si>
  <si>
    <t>Kovová pásovina (výška 10cm, tl 4mm) včetně roxorů</t>
  </si>
  <si>
    <t>Žulové kostky (8/11cm) včetně dopravy</t>
  </si>
  <si>
    <t>Beton pod žulové kostky včetně dopravy</t>
  </si>
  <si>
    <t>Materiál na mlatovou plochu (vápenec) včetně dopravy</t>
  </si>
  <si>
    <t>Protierozní kokosová textilie K400 včetně kovových skob (včetně 20% rezervy na překrytí a sklon svahu) a dopravy</t>
  </si>
  <si>
    <t>Mulčovací kůra výběrová, tl. 10 cm</t>
  </si>
  <si>
    <t>Trávníkový substrát zakládací</t>
  </si>
  <si>
    <t>Travní koberec včetně rezervy 5% na prořez</t>
  </si>
  <si>
    <t>Kůly pro kotvení stromů, průměr 5cm, délka 200cm</t>
  </si>
  <si>
    <t>Pásek pro úvazek (2bm na strom)</t>
  </si>
  <si>
    <t>Juta na ochranu kmene (3bm na strom)</t>
  </si>
  <si>
    <t>Doprava travních koberců na místo</t>
  </si>
  <si>
    <t>Doprava materiálů, přesun hmot</t>
  </si>
  <si>
    <t>Rostlinný materiál - viz tabulka</t>
  </si>
  <si>
    <t>x</t>
  </si>
  <si>
    <t>Název rostliny</t>
  </si>
  <si>
    <t>český název</t>
  </si>
  <si>
    <t>velikost</t>
  </si>
  <si>
    <t>STROMY</t>
  </si>
  <si>
    <t>S1</t>
  </si>
  <si>
    <t>Amelanchier lamarckii</t>
  </si>
  <si>
    <t>muchovník Lamarckův</t>
  </si>
  <si>
    <t>K 150/200 vícekmen</t>
  </si>
  <si>
    <t>S2</t>
  </si>
  <si>
    <t>Cornus mas ´Jolico´</t>
  </si>
  <si>
    <t>dřín obecný - ovocná odrůda</t>
  </si>
  <si>
    <t>K 150/200</t>
  </si>
  <si>
    <t>S3</t>
  </si>
  <si>
    <t>Magnolia stellata</t>
  </si>
  <si>
    <t>šácholan hvězdovitý</t>
  </si>
  <si>
    <t>K 100/150</t>
  </si>
  <si>
    <t>S4</t>
  </si>
  <si>
    <t>Malus domestica</t>
  </si>
  <si>
    <t xml:space="preserve">jabloň </t>
  </si>
  <si>
    <t>PK - ČK</t>
  </si>
  <si>
    <t>nevím jaké odrůdy by jste preferovali, nové - staré?!, letní, podzimní?!</t>
  </si>
  <si>
    <t>S5</t>
  </si>
  <si>
    <t xml:space="preserve">Prunus armeniaca </t>
  </si>
  <si>
    <t>meruňka</t>
  </si>
  <si>
    <t>nevím jaké odrůdy by jste preferovali, nové - staré?!</t>
  </si>
  <si>
    <t>S6</t>
  </si>
  <si>
    <t xml:space="preserve">Pyrus communis </t>
  </si>
  <si>
    <t>hrušeň</t>
  </si>
  <si>
    <t>nevím jaké odrůdy by jste preferovali, nové - staré?! Máslovky či tužší?!</t>
  </si>
  <si>
    <t>CELKEM</t>
  </si>
  <si>
    <t>KEŘE OKRASNÉ</t>
  </si>
  <si>
    <t>K1</t>
  </si>
  <si>
    <t>Carpinus betulus</t>
  </si>
  <si>
    <t>habr obecný</t>
  </si>
  <si>
    <t>K 60/80</t>
  </si>
  <si>
    <t>K2</t>
  </si>
  <si>
    <t>Hydrangea arborescens, aspera</t>
  </si>
  <si>
    <t>hortenzie - směs druhů - bílá, fialová</t>
  </si>
  <si>
    <t>K 40/60</t>
  </si>
  <si>
    <t>K3</t>
  </si>
  <si>
    <t>Hypericum ´Hidcote´</t>
  </si>
  <si>
    <t>třezalka - žlutá (7-9)</t>
  </si>
  <si>
    <t>K 20/30</t>
  </si>
  <si>
    <t>K4</t>
  </si>
  <si>
    <t>Lavandula angustifolia</t>
  </si>
  <si>
    <t>levandule úzkolistá - modrá (7-8)</t>
  </si>
  <si>
    <t>K9</t>
  </si>
  <si>
    <t>K5</t>
  </si>
  <si>
    <t>Lonicera pileata</t>
  </si>
  <si>
    <t>zimolez kloboukatý</t>
  </si>
  <si>
    <t>K 15/20</t>
  </si>
  <si>
    <t>K6</t>
  </si>
  <si>
    <t>Weigela florida 'Nana Purpurea'</t>
  </si>
  <si>
    <t>vajgélie květnatá - červený list</t>
  </si>
  <si>
    <t>TRVALKY A TRAVINY</t>
  </si>
  <si>
    <t>T1</t>
  </si>
  <si>
    <t>Aster dumosus ´Rosenwichtel´</t>
  </si>
  <si>
    <t>astra - tmavě růžová (9-10)</t>
  </si>
  <si>
    <t>T2</t>
  </si>
  <si>
    <t>Calamagrostis acutiflora ´Karl Foerster´</t>
  </si>
  <si>
    <t>třtina (7-8)</t>
  </si>
  <si>
    <t>T3</t>
  </si>
  <si>
    <t>Coreopsis verticilata ´Zagreb´</t>
  </si>
  <si>
    <t>krásnoočko - zlatožlutá (6-9)</t>
  </si>
  <si>
    <t>T4</t>
  </si>
  <si>
    <t>Echinacea ´Amazing Dream´</t>
  </si>
  <si>
    <t>třapatka - růžová (6-9)</t>
  </si>
  <si>
    <t>T5</t>
  </si>
  <si>
    <t>Gaura lindheimerii</t>
  </si>
  <si>
    <t>gaura - bílá (7-10)</t>
  </si>
  <si>
    <t>T6</t>
  </si>
  <si>
    <t>Kniphofia ´Nancys Red´</t>
  </si>
  <si>
    <t>mnohokvět - červená (6-10)</t>
  </si>
  <si>
    <t>K13</t>
  </si>
  <si>
    <t>T7</t>
  </si>
  <si>
    <t xml:space="preserve">Leucanthemum superbum ´Snowdrift´ </t>
  </si>
  <si>
    <t>kopretina - bílá (6-8)</t>
  </si>
  <si>
    <t>T8</t>
  </si>
  <si>
    <t>Liatris spicata ´Kobold´</t>
  </si>
  <si>
    <t>šuškarda - fialová (7-9)</t>
  </si>
  <si>
    <t>T9</t>
  </si>
  <si>
    <t>Nepeta x faassenii ´Walker´s Low´</t>
  </si>
  <si>
    <t>šanta - fialová (5-8)</t>
  </si>
  <si>
    <t>T10</t>
  </si>
  <si>
    <t>Panicum virgatum ´Rotstrahlbusch´</t>
  </si>
  <si>
    <t>proso (7-9)</t>
  </si>
  <si>
    <t>T11</t>
  </si>
  <si>
    <t>Pennisetum alopecuroides ´Hameln´</t>
  </si>
  <si>
    <t>dochan (8-11)</t>
  </si>
  <si>
    <t>T12</t>
  </si>
  <si>
    <t>Salvia officinalis ´Purpurascens´</t>
  </si>
  <si>
    <t>šalvěj - purpurový list (6-8)</t>
  </si>
  <si>
    <t>OSTATNÍ ROSTLINY</t>
  </si>
  <si>
    <t>O1</t>
  </si>
  <si>
    <t>ovocné keříky - maliny</t>
  </si>
  <si>
    <t>K 30/40</t>
  </si>
  <si>
    <t>O2</t>
  </si>
  <si>
    <t>ovocné keříky - borůvky</t>
  </si>
  <si>
    <t>O3</t>
  </si>
  <si>
    <t>ovocné keříky - angrešt</t>
  </si>
  <si>
    <t>kmínek</t>
  </si>
  <si>
    <t>O4</t>
  </si>
  <si>
    <t>jahody - měsíční</t>
  </si>
  <si>
    <t>cibuloviny - směs druhů (tulipány, narcisy, krokusy atd.)</t>
  </si>
  <si>
    <t>Cenová nabídka</t>
  </si>
  <si>
    <t>Název zakázky:</t>
  </si>
  <si>
    <t>N-161998</t>
  </si>
  <si>
    <t>ZAHRADA U RD, NA FARKÁNĚ III. č.p. 248/9, Praha 5</t>
  </si>
  <si>
    <t>Vypracoval:</t>
  </si>
  <si>
    <t>David Nechanický</t>
  </si>
  <si>
    <t>Zákazník:</t>
  </si>
  <si>
    <t>MGR. NOVÁK</t>
  </si>
  <si>
    <t>Firma:</t>
  </si>
  <si>
    <t>GREEN ART s.r.o.</t>
  </si>
  <si>
    <t>Telefon:</t>
  </si>
  <si>
    <t>E-mail:</t>
  </si>
  <si>
    <t>david.nechanicky@centrum.cz</t>
  </si>
  <si>
    <t>Obj. č.</t>
  </si>
  <si>
    <t>Model</t>
  </si>
  <si>
    <t>Popis</t>
  </si>
  <si>
    <t>Počet</t>
  </si>
  <si>
    <t>Jedn.</t>
  </si>
  <si>
    <t>Cena
Kč bez DPH</t>
  </si>
  <si>
    <t>Cena
celkem
Kč bez DPH</t>
  </si>
  <si>
    <t>Ovládací systém a senzory</t>
  </si>
  <si>
    <t>XC-401-E</t>
  </si>
  <si>
    <t>Ovl. jednotka X-Core, 4 sekce, Smart Port, Solar Sync, 3 programy, venkovní schránka, int. trafo, štítek s českým popisem funkcí</t>
  </si>
  <si>
    <t>RAIN-CLIK</t>
  </si>
  <si>
    <t xml:space="preserve">Čidlo srážek RAIN CLIK s funkcí Quick Response (okamžitá aktivace - 2-5 min), zpětná deaktivace do 4 hod, reg. vysychání, ALU konzola, 24 V nebo 9 V </t>
  </si>
  <si>
    <t>DBO/B-6</t>
  </si>
  <si>
    <t>Vodotěsné konektory DBO/B-6 0,8-2,5 mm2 dvoudílné (žlutomodrá kabelová spojka), &lt;br&gt; středně velké tělo, pro spojení 2-6 vodičů, náhrada za DBY.</t>
  </si>
  <si>
    <t>Šachtice s elmag. ventily, rozdělovače, kabelové vedení</t>
  </si>
  <si>
    <t>S38-GR</t>
  </si>
  <si>
    <t>Obdél. šachtice STANDARD PC zelené víko 39,5x27 cm, v.30 cm, základna 37,5x51 cm bez otvorů, šroub, černé tělo - nejpoužívanějšéí typ šachtic</t>
  </si>
  <si>
    <t>Kruhová. šachtice LARGE PC zelené víko 3 v.30 cm</t>
  </si>
  <si>
    <t>211-32D</t>
  </si>
  <si>
    <t>CONNECTO - DG přechod s vnějším závitem 32x1", PN 12.5, /zelené/</t>
  </si>
  <si>
    <t>TP022</t>
  </si>
  <si>
    <t>Připojovací 3-ramenný rozdělovač TP 1" (x2) s převlečnými matkami a s plochým těsněním.</t>
  </si>
  <si>
    <t>PGV100MM</t>
  </si>
  <si>
    <t>PGV 100 MM - El.mag. ventil 1" Professional Grade Valve, 24 VAC, s cívkou, oba vnější závity &lt;br&gt; 10 let záruka HUNTER PARTNER GARANCE</t>
  </si>
  <si>
    <t>PGV101MM</t>
  </si>
  <si>
    <t>PGV 101 MM - El.mag. ventil 1", s cívkou 24 VAC, regulace průtoku, oba vnější závity &lt;br&gt; 10 let záruka HUNTER PARTNER GARANCE</t>
  </si>
  <si>
    <t>201-32D</t>
  </si>
  <si>
    <t>CONNECTO - DG přechod s vnitřním závitem 32x1" /zelené/</t>
  </si>
  <si>
    <t>RN0</t>
  </si>
  <si>
    <t>PVC zakončovací prvek RN 1" s O-kroužkem</t>
  </si>
  <si>
    <t>4X15-100</t>
  </si>
  <si>
    <t>4x1,5 mm2 - třížilový zemní kabel pro 2 elmag. ventily, balení ve smotku 100 m, cena uvedena za 1 m</t>
  </si>
  <si>
    <t>m</t>
  </si>
  <si>
    <t>DBR/Y-6</t>
  </si>
  <si>
    <t>Vodotěsné konektory DBR/Y-6 0,8-4,0 mm2 dvoudílné, (červená kabelová spojka ) velké tělo, pro více společný vodičů.</t>
  </si>
  <si>
    <t>2X15-100</t>
  </si>
  <si>
    <t xml:space="preserve">2x1,5 mm2 - dvoužilový zemní kabel pro 1 elmag. ventil nebo čidlo, balení ve smotku 100 m, cena uvedena za 1 m </t>
  </si>
  <si>
    <t>Plastová chránička kabelů, např. Kopoflex 50mm</t>
  </si>
  <si>
    <t>Potrubí a tvarovky pro rozvody AZS</t>
  </si>
  <si>
    <t>Trubní vedení PE 32 PN 10</t>
  </si>
  <si>
    <t>soubor</t>
  </si>
  <si>
    <t>Soubor tvarovek PE (ostatní + rezerva)</t>
  </si>
  <si>
    <t>Postřikovače, trysky, pružné přípojky postřikovačů</t>
  </si>
  <si>
    <t>PROS-04</t>
  </si>
  <si>
    <t>Výsuvný postřikovač PRO SPRAY (10 cm), bez trysky, proplachová zátka, zesílené tělo, originální těsnění zamezující podtékání, 1/2" zapuštěný závit, Profesionální řada - nejrobustnější rozprašovací postřikovač na trhu! TOP PRODUCT</t>
  </si>
  <si>
    <t>MP800360</t>
  </si>
  <si>
    <t>Rotační hlavice MP ROTATOR 800 &lt;br&gt; kruhové provedení</t>
  </si>
  <si>
    <t>MP200090</t>
  </si>
  <si>
    <t xml:space="preserve">Rotační hlavice MP ROTATOR 2000, nastavitelná výseč 90 - 210 stupňů, 5.5m / 2.4 bar, filtr </t>
  </si>
  <si>
    <t>824-20B</t>
  </si>
  <si>
    <t>Závitové koleno k postřikovači 20 x 1/2" QJ</t>
  </si>
  <si>
    <t>QJ20-IRIMON-50</t>
  </si>
  <si>
    <t>Pružné flexibilní připojovací potrubí IRIMON QJ 20 mm pro postřikovače, cena za balení 50 m</t>
  </si>
  <si>
    <t>811-20C</t>
  </si>
  <si>
    <t xml:space="preserve">Závitový přímý přechod 20 x 3/4' vněj.závit - quick joint </t>
  </si>
  <si>
    <t>103-32C</t>
  </si>
  <si>
    <t>Navrtávací sedlo IRRI 32x3/4", 2 šrouby, O kroužek</t>
  </si>
  <si>
    <t>MPTOOL</t>
  </si>
  <si>
    <t>Montážní multifunkční klíč pro nastavování výsečí a poloměrů dostřiku rotačních hlavic MP ROTATOR</t>
  </si>
  <si>
    <t>Mikrozávlaha</t>
  </si>
  <si>
    <t>TF1630200</t>
  </si>
  <si>
    <t>Kapkovací potrubí Tandem - GDF 16 mm - spon 30 cm, 200 m v balení, cena uvedena za 1 m</t>
  </si>
  <si>
    <t>213-320</t>
  </si>
  <si>
    <t>CONNECTO - Koleno 32 /zelené/</t>
  </si>
  <si>
    <t>201-32C</t>
  </si>
  <si>
    <t>CONNECTO - DG přechod s vnitřním závitem 32x3/4" /zelené/</t>
  </si>
  <si>
    <t>846-16C</t>
  </si>
  <si>
    <t>DF univerzální T-kus nástrčný 16 x 3/4" x 16 pro TANDEM-GDF a PC-MULTIBAR</t>
  </si>
  <si>
    <t>PDL-16</t>
  </si>
  <si>
    <t xml:space="preserve">Zemní úchyt PDL černý pro potrubí 16 mm, jednostranný, dlouhý 19 cm !!!, s vyšší fixační schopností, nežli ostatní běžné úchyty délky 14-15 cm </t>
  </si>
  <si>
    <t>840-160</t>
  </si>
  <si>
    <t xml:space="preserve">DF univerzální spojka přímá 16 pro TANDEM-GDF a PC-MULTIBAR </t>
  </si>
  <si>
    <t>844-160</t>
  </si>
  <si>
    <t xml:space="preserve">DF univerzální T-kus 16x16x16  pro TANDEM-GDF a PC-MULTIBAR </t>
  </si>
  <si>
    <t>839-160</t>
  </si>
  <si>
    <t xml:space="preserve">DF koleno 16x16  pro TANDEM-GDF a PC-MULTIBAR </t>
  </si>
  <si>
    <t>BO16E</t>
  </si>
  <si>
    <t>Zátka koncová nástrčná dlouhá 16 mm s očkem na konci, ED</t>
  </si>
  <si>
    <t>Svěrná objímka 16-18 mm pro zajištění spoje kapk. potrubí  nebo rozvodného potrubí 16 mm PN4 a nástrčné tvarovky</t>
  </si>
  <si>
    <t>Hlavní sestava - napojení na vodní zdroj</t>
  </si>
  <si>
    <t>471-320P</t>
  </si>
  <si>
    <t>Mosazný kulový ventil 1" dlouhý, páka,  PN 16</t>
  </si>
  <si>
    <t>230-320</t>
  </si>
  <si>
    <t xml:space="preserve">Mosazné šroubení 1" přímé s plochým těsněním - rozebíratelné PN 10 </t>
  </si>
  <si>
    <t>FK06-1AA</t>
  </si>
  <si>
    <t>Filtr MINI PLUS FK 06 1" (DN25), filtrační vložka 155 mesh, PN 16, vestavěný nastavitelný REDUKČNÍ VENTIL, odkalovací ventil, Q(max)= 1,2 l/s</t>
  </si>
  <si>
    <t>ICV101GB</t>
  </si>
  <si>
    <t>ICV 101 - El.mag. ventil  1", 24 VAC, G, s cívkou, regulace průtoku, až 14 bar, vhodný pro hlavní sestavy AZS</t>
  </si>
  <si>
    <t>215-32C</t>
  </si>
  <si>
    <t>CONNECTO - T-kus s vnitřním závitem 32x3/4"x32 /zelené/</t>
  </si>
  <si>
    <t>600.58-25B</t>
  </si>
  <si>
    <t>Mosazná redukce 3/4" x 1/2"</t>
  </si>
  <si>
    <t>190-200M</t>
  </si>
  <si>
    <t>Mosazný vypouštěcí ventil 1/2" ( oba vnější závity ), motýlek</t>
  </si>
  <si>
    <t>Různé</t>
  </si>
  <si>
    <t>12-12-075AL</t>
  </si>
  <si>
    <t xml:space="preserve">Teflonová těsnící páska 12 mm x 12 m x 0,075 mm, kvalitní páska vhodná pro těsnění všech plastových závitů, (bílý nebo modrý obal) </t>
  </si>
  <si>
    <t>TAN-80</t>
  </si>
  <si>
    <t>Těsnící provázek TANGIT pro těsnění závitů, 80 m (až 200 1/2"závitů)</t>
  </si>
  <si>
    <t xml:space="preserve">Montáž zavlažovacího systému </t>
  </si>
  <si>
    <t>Zemní práce, uložení zeminy, zásyp, odpovídající hutnění</t>
  </si>
  <si>
    <t>Provedení a zapojení elektroinstalace</t>
  </si>
  <si>
    <t>Doprava materiálu a osob</t>
  </si>
  <si>
    <t>Cena komponenty - materiál atd.</t>
  </si>
  <si>
    <t>Kč bez DPH</t>
  </si>
  <si>
    <t>Cena instalace a souvisejících činnosti</t>
  </si>
  <si>
    <t>Nabídková cena CELKEM</t>
  </si>
  <si>
    <t>DPH</t>
  </si>
  <si>
    <t>21%</t>
  </si>
  <si>
    <t>Celkem k úhradě</t>
  </si>
  <si>
    <t>vč. DPH</t>
  </si>
  <si>
    <t>Ze dne:</t>
  </si>
  <si>
    <t>Platnost nabídky:</t>
  </si>
  <si>
    <t>Poznámka: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</si>
</sst>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"/>
    <numFmt numFmtId="168" formatCode="D/M/YYYY"/>
  </numFmts>
  <fonts count="25">
    <font>
      <sz val="10"/>
      <name val="Arial CE"/>
      <family val="2"/>
    </font>
    <font>
      <sz val="10"/>
      <name val="Arial"/>
      <family val="0"/>
    </font>
    <font>
      <b/>
      <u val="single"/>
      <sz val="16"/>
      <name val="Arial CE"/>
      <family val="2"/>
    </font>
    <font>
      <b/>
      <sz val="14"/>
      <color indexed="17"/>
      <name val="Stylus BT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u val="single"/>
      <sz val="10"/>
      <color indexed="12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u val="single"/>
      <sz val="10"/>
      <name val="Arial CE"/>
      <family val="2"/>
    </font>
    <font>
      <b/>
      <i/>
      <sz val="14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20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wrapText="1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horizontal="left"/>
    </xf>
    <xf numFmtId="165" fontId="0" fillId="0" borderId="0" xfId="0" applyNumberFormat="1" applyFill="1" applyAlignment="1">
      <alignment horizontal="left"/>
    </xf>
    <xf numFmtId="164" fontId="5" fillId="0" borderId="0" xfId="0" applyFont="1" applyBorder="1" applyAlignment="1">
      <alignment horizontal="center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wrapText="1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10" fillId="0" borderId="0" xfId="0" applyFont="1" applyFill="1" applyAlignment="1">
      <alignment/>
    </xf>
    <xf numFmtId="164" fontId="11" fillId="0" borderId="0" xfId="0" applyFont="1" applyFill="1" applyBorder="1" applyAlignment="1">
      <alignment horizontal="left" wrapText="1"/>
    </xf>
    <xf numFmtId="164" fontId="11" fillId="0" borderId="0" xfId="0" applyFont="1" applyFill="1" applyAlignment="1">
      <alignment/>
    </xf>
    <xf numFmtId="164" fontId="12" fillId="0" borderId="0" xfId="0" applyFont="1" applyFill="1" applyAlignment="1">
      <alignment/>
    </xf>
    <xf numFmtId="165" fontId="7" fillId="0" borderId="0" xfId="2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>
      <alignment/>
    </xf>
    <xf numFmtId="164" fontId="13" fillId="0" borderId="1" xfId="0" applyFont="1" applyFill="1" applyBorder="1" applyAlignment="1">
      <alignment wrapText="1"/>
    </xf>
    <xf numFmtId="165" fontId="13" fillId="0" borderId="1" xfId="0" applyNumberFormat="1" applyFont="1" applyFill="1" applyBorder="1" applyAlignment="1">
      <alignment horizontal="right"/>
    </xf>
    <xf numFmtId="165" fontId="13" fillId="0" borderId="0" xfId="0" applyNumberFormat="1" applyFont="1" applyFill="1" applyAlignment="1">
      <alignment/>
    </xf>
    <xf numFmtId="164" fontId="13" fillId="0" borderId="2" xfId="0" applyFont="1" applyFill="1" applyBorder="1" applyAlignment="1">
      <alignment wrapText="1"/>
    </xf>
    <xf numFmtId="165" fontId="13" fillId="0" borderId="3" xfId="0" applyNumberFormat="1" applyFont="1" applyFill="1" applyBorder="1" applyAlignment="1">
      <alignment horizontal="right"/>
    </xf>
    <xf numFmtId="164" fontId="13" fillId="0" borderId="3" xfId="0" applyFont="1" applyFill="1" applyBorder="1" applyAlignment="1">
      <alignment wrapText="1"/>
    </xf>
    <xf numFmtId="164" fontId="13" fillId="0" borderId="4" xfId="0" applyFont="1" applyFill="1" applyBorder="1" applyAlignment="1">
      <alignment wrapText="1"/>
    </xf>
    <xf numFmtId="165" fontId="13" fillId="0" borderId="4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wrapText="1"/>
    </xf>
    <xf numFmtId="165" fontId="13" fillId="0" borderId="0" xfId="0" applyNumberFormat="1" applyFont="1" applyFill="1" applyBorder="1" applyAlignment="1">
      <alignment horizontal="right"/>
    </xf>
    <xf numFmtId="164" fontId="10" fillId="0" borderId="0" xfId="0" applyFont="1" applyFill="1" applyAlignment="1">
      <alignment/>
    </xf>
    <xf numFmtId="164" fontId="6" fillId="0" borderId="0" xfId="0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164" fontId="5" fillId="0" borderId="0" xfId="0" applyFont="1" applyFill="1" applyBorder="1" applyAlignment="1">
      <alignment horizontal="left" wrapText="1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/>
    </xf>
    <xf numFmtId="164" fontId="6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1" fillId="0" borderId="0" xfId="0" applyFont="1" applyFill="1" applyAlignment="1">
      <alignment wrapText="1"/>
    </xf>
    <xf numFmtId="164" fontId="12" fillId="0" borderId="0" xfId="0" applyFont="1" applyFill="1" applyAlignment="1">
      <alignment horizontal="left"/>
    </xf>
    <xf numFmtId="164" fontId="10" fillId="0" borderId="0" xfId="20" applyNumberFormat="1" applyFont="1" applyFill="1" applyBorder="1" applyAlignment="1" applyProtection="1">
      <alignment/>
      <protection/>
    </xf>
    <xf numFmtId="164" fontId="6" fillId="0" borderId="5" xfId="0" applyFont="1" applyFill="1" applyBorder="1" applyAlignment="1">
      <alignment horizontal="center"/>
    </xf>
    <xf numFmtId="164" fontId="6" fillId="0" borderId="6" xfId="0" applyFont="1" applyFill="1" applyBorder="1" applyAlignment="1">
      <alignment vertical="center" wrapText="1"/>
    </xf>
    <xf numFmtId="164" fontId="6" fillId="0" borderId="7" xfId="0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right"/>
    </xf>
    <xf numFmtId="164" fontId="6" fillId="0" borderId="5" xfId="0" applyFont="1" applyFill="1" applyBorder="1" applyAlignment="1">
      <alignment vertical="center"/>
    </xf>
    <xf numFmtId="164" fontId="6" fillId="0" borderId="7" xfId="0" applyFont="1" applyFill="1" applyBorder="1" applyAlignment="1">
      <alignment vertical="center" wrapText="1"/>
    </xf>
    <xf numFmtId="164" fontId="6" fillId="0" borderId="8" xfId="0" applyFont="1" applyFill="1" applyBorder="1" applyAlignment="1">
      <alignment vertical="center" wrapText="1"/>
    </xf>
    <xf numFmtId="164" fontId="0" fillId="0" borderId="9" xfId="0" applyFont="1" applyFill="1" applyBorder="1" applyAlignment="1">
      <alignment horizontal="center"/>
    </xf>
    <xf numFmtId="164" fontId="0" fillId="0" borderId="10" xfId="0" applyFont="1" applyFill="1" applyBorder="1" applyAlignment="1">
      <alignment wrapText="1"/>
    </xf>
    <xf numFmtId="164" fontId="0" fillId="0" borderId="10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164" fontId="0" fillId="0" borderId="12" xfId="0" applyFont="1" applyFill="1" applyBorder="1" applyAlignment="1">
      <alignment horizontal="center"/>
    </xf>
    <xf numFmtId="164" fontId="0" fillId="0" borderId="13" xfId="0" applyFont="1" applyFill="1" applyBorder="1" applyAlignment="1">
      <alignment wrapText="1"/>
    </xf>
    <xf numFmtId="164" fontId="0" fillId="0" borderId="13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164" fontId="0" fillId="0" borderId="15" xfId="0" applyFont="1" applyFill="1" applyBorder="1" applyAlignment="1">
      <alignment horizontal="center"/>
    </xf>
    <xf numFmtId="164" fontId="0" fillId="0" borderId="16" xfId="0" applyFont="1" applyFill="1" applyBorder="1" applyAlignment="1">
      <alignment wrapText="1"/>
    </xf>
    <xf numFmtId="164" fontId="0" fillId="0" borderId="16" xfId="0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/>
    </xf>
    <xf numFmtId="164" fontId="6" fillId="0" borderId="7" xfId="0" applyFont="1" applyFill="1" applyBorder="1" applyAlignment="1">
      <alignment vertical="center"/>
    </xf>
    <xf numFmtId="164" fontId="6" fillId="0" borderId="8" xfId="0" applyFont="1" applyFill="1" applyBorder="1" applyAlignment="1">
      <alignment vertical="center"/>
    </xf>
    <xf numFmtId="165" fontId="0" fillId="0" borderId="14" xfId="0" applyNumberForma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4" fontId="0" fillId="0" borderId="18" xfId="0" applyFont="1" applyFill="1" applyBorder="1" applyAlignment="1">
      <alignment horizontal="center"/>
    </xf>
    <xf numFmtId="164" fontId="0" fillId="0" borderId="19" xfId="0" applyFont="1" applyFill="1" applyBorder="1" applyAlignment="1">
      <alignment wrapText="1"/>
    </xf>
    <xf numFmtId="164" fontId="0" fillId="0" borderId="19" xfId="0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/>
    </xf>
    <xf numFmtId="164" fontId="0" fillId="0" borderId="21" xfId="0" applyFont="1" applyFill="1" applyBorder="1" applyAlignment="1">
      <alignment horizontal="center"/>
    </xf>
    <xf numFmtId="164" fontId="0" fillId="0" borderId="22" xfId="0" applyFont="1" applyFill="1" applyBorder="1" applyAlignment="1">
      <alignment/>
    </xf>
    <xf numFmtId="164" fontId="0" fillId="0" borderId="22" xfId="0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16" xfId="0" applyFont="1" applyFill="1" applyBorder="1" applyAlignment="1">
      <alignment horizontal="right"/>
    </xf>
    <xf numFmtId="164" fontId="0" fillId="0" borderId="17" xfId="0" applyFont="1" applyFill="1" applyBorder="1" applyAlignment="1">
      <alignment horizontal="right"/>
    </xf>
    <xf numFmtId="164" fontId="13" fillId="0" borderId="18" xfId="0" applyFont="1" applyFill="1" applyBorder="1" applyAlignment="1">
      <alignment horizontal="left" wrapText="1"/>
    </xf>
    <xf numFmtId="164" fontId="0" fillId="0" borderId="19" xfId="0" applyFont="1" applyFill="1" applyBorder="1" applyAlignment="1">
      <alignment/>
    </xf>
    <xf numFmtId="165" fontId="13" fillId="0" borderId="19" xfId="0" applyNumberFormat="1" applyFont="1" applyFill="1" applyBorder="1" applyAlignment="1">
      <alignment/>
    </xf>
    <xf numFmtId="165" fontId="13" fillId="0" borderId="20" xfId="0" applyNumberFormat="1" applyFont="1" applyFill="1" applyBorder="1" applyAlignment="1">
      <alignment/>
    </xf>
    <xf numFmtId="164" fontId="6" fillId="0" borderId="18" xfId="0" applyFont="1" applyFill="1" applyBorder="1" applyAlignment="1">
      <alignment horizontal="center"/>
    </xf>
    <xf numFmtId="164" fontId="6" fillId="0" borderId="19" xfId="0" applyFont="1" applyFill="1" applyBorder="1" applyAlignment="1">
      <alignment/>
    </xf>
    <xf numFmtId="164" fontId="6" fillId="0" borderId="19" xfId="0" applyFont="1" applyFill="1" applyBorder="1" applyAlignment="1">
      <alignment horizontal="center"/>
    </xf>
    <xf numFmtId="167" fontId="6" fillId="0" borderId="19" xfId="0" applyNumberFormat="1" applyFont="1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right"/>
    </xf>
    <xf numFmtId="164" fontId="1" fillId="0" borderId="5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9" xfId="0" applyFont="1" applyBorder="1" applyAlignment="1">
      <alignment horizontal="center" vertical="center"/>
    </xf>
    <xf numFmtId="164" fontId="0" fillId="0" borderId="10" xfId="0" applyFont="1" applyFill="1" applyBorder="1" applyAlignment="1">
      <alignment vertical="center"/>
    </xf>
    <xf numFmtId="164" fontId="1" fillId="0" borderId="10" xfId="0" applyFont="1" applyBorder="1" applyAlignment="1">
      <alignment horizontal="left" vertical="center"/>
    </xf>
    <xf numFmtId="167" fontId="1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0" fillId="0" borderId="13" xfId="0" applyFont="1" applyFill="1" applyBorder="1" applyAlignment="1">
      <alignment vertical="center"/>
    </xf>
    <xf numFmtId="164" fontId="1" fillId="0" borderId="13" xfId="0" applyFont="1" applyBorder="1" applyAlignment="1">
      <alignment horizontal="left" vertical="center"/>
    </xf>
    <xf numFmtId="167" fontId="1" fillId="0" borderId="13" xfId="0" applyNumberFormat="1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center" vertical="center"/>
    </xf>
    <xf numFmtId="164" fontId="1" fillId="0" borderId="15" xfId="0" applyFont="1" applyBorder="1" applyAlignment="1">
      <alignment horizontal="center" vertical="center"/>
    </xf>
    <xf numFmtId="164" fontId="0" fillId="0" borderId="16" xfId="0" applyFont="1" applyFill="1" applyBorder="1" applyAlignment="1">
      <alignment vertical="center"/>
    </xf>
    <xf numFmtId="164" fontId="1" fillId="0" borderId="16" xfId="0" applyFont="1" applyBorder="1" applyAlignment="1">
      <alignment horizontal="left" vertical="center"/>
    </xf>
    <xf numFmtId="167" fontId="1" fillId="0" borderId="16" xfId="0" applyNumberFormat="1" applyFont="1" applyBorder="1" applyAlignment="1">
      <alignment horizontal="center" vertical="center"/>
    </xf>
    <xf numFmtId="164" fontId="1" fillId="0" borderId="18" xfId="0" applyFont="1" applyBorder="1" applyAlignment="1">
      <alignment horizontal="left"/>
    </xf>
    <xf numFmtId="164" fontId="1" fillId="0" borderId="19" xfId="0" applyFont="1" applyBorder="1" applyAlignment="1">
      <alignment horizontal="left"/>
    </xf>
    <xf numFmtId="167" fontId="15" fillId="0" borderId="19" xfId="0" applyNumberFormat="1" applyFont="1" applyBorder="1" applyAlignment="1">
      <alignment horizontal="center"/>
    </xf>
    <xf numFmtId="165" fontId="0" fillId="0" borderId="19" xfId="0" applyNumberFormat="1" applyFill="1" applyBorder="1" applyAlignment="1">
      <alignment/>
    </xf>
    <xf numFmtId="165" fontId="5" fillId="0" borderId="20" xfId="0" applyNumberFormat="1" applyFont="1" applyFill="1" applyBorder="1" applyAlignment="1">
      <alignment/>
    </xf>
    <xf numFmtId="164" fontId="1" fillId="0" borderId="5" xfId="0" applyFont="1" applyBorder="1" applyAlignment="1">
      <alignment horizontal="left"/>
    </xf>
    <xf numFmtId="164" fontId="1" fillId="0" borderId="7" xfId="0" applyFont="1" applyBorder="1" applyAlignment="1">
      <alignment horizontal="left"/>
    </xf>
    <xf numFmtId="167" fontId="15" fillId="0" borderId="24" xfId="0" applyNumberFormat="1" applyFont="1" applyBorder="1" applyAlignment="1">
      <alignment horizontal="center"/>
    </xf>
    <xf numFmtId="165" fontId="0" fillId="0" borderId="7" xfId="0" applyNumberFormat="1" applyFill="1" applyBorder="1" applyAlignment="1">
      <alignment/>
    </xf>
    <xf numFmtId="165" fontId="5" fillId="0" borderId="8" xfId="0" applyNumberFormat="1" applyFont="1" applyFill="1" applyBorder="1" applyAlignment="1">
      <alignment/>
    </xf>
    <xf numFmtId="164" fontId="1" fillId="0" borderId="24" xfId="0" applyFont="1" applyFill="1" applyBorder="1" applyAlignment="1">
      <alignment/>
    </xf>
    <xf numFmtId="164" fontId="0" fillId="0" borderId="9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/>
    </xf>
    <xf numFmtId="164" fontId="0" fillId="0" borderId="12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164" fontId="1" fillId="0" borderId="13" xfId="0" applyFont="1" applyFill="1" applyBorder="1" applyAlignment="1">
      <alignment horizontal="left"/>
    </xf>
    <xf numFmtId="164" fontId="1" fillId="0" borderId="13" xfId="0" applyFont="1" applyFill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164" fontId="1" fillId="0" borderId="13" xfId="0" applyFont="1" applyBorder="1" applyAlignment="1">
      <alignment horizontal="left"/>
    </xf>
    <xf numFmtId="164" fontId="1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4" fontId="1" fillId="0" borderId="16" xfId="0" applyFont="1" applyFill="1" applyBorder="1" applyAlignment="1">
      <alignment horizontal="left"/>
    </xf>
    <xf numFmtId="164" fontId="1" fillId="0" borderId="16" xfId="0" applyFont="1" applyFill="1" applyBorder="1" applyAlignment="1">
      <alignment/>
    </xf>
    <xf numFmtId="164" fontId="1" fillId="0" borderId="16" xfId="0" applyFont="1" applyFill="1" applyBorder="1" applyAlignment="1">
      <alignment horizontal="center"/>
    </xf>
    <xf numFmtId="165" fontId="0" fillId="0" borderId="17" xfId="0" applyNumberFormat="1" applyFill="1" applyBorder="1" applyAlignment="1">
      <alignment/>
    </xf>
    <xf numFmtId="164" fontId="1" fillId="0" borderId="18" xfId="0" applyFont="1" applyFill="1" applyBorder="1" applyAlignment="1">
      <alignment horizontal="left"/>
    </xf>
    <xf numFmtId="164" fontId="1" fillId="0" borderId="19" xfId="0" applyFont="1" applyFill="1" applyBorder="1" applyAlignment="1">
      <alignment horizontal="left"/>
    </xf>
    <xf numFmtId="167" fontId="15" fillId="0" borderId="19" xfId="0" applyNumberFormat="1" applyFont="1" applyFill="1" applyBorder="1" applyAlignment="1">
      <alignment horizontal="center"/>
    </xf>
    <xf numFmtId="165" fontId="16" fillId="0" borderId="24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1" fillId="0" borderId="10" xfId="0" applyFont="1" applyFill="1" applyBorder="1" applyAlignment="1">
      <alignment wrapText="1"/>
    </xf>
    <xf numFmtId="164" fontId="0" fillId="0" borderId="10" xfId="0" applyFont="1" applyFill="1" applyBorder="1" applyAlignment="1">
      <alignment horizontal="center" wrapText="1"/>
    </xf>
    <xf numFmtId="164" fontId="1" fillId="0" borderId="10" xfId="0" applyFont="1" applyFill="1" applyBorder="1" applyAlignment="1">
      <alignment horizontal="center" wrapText="1"/>
    </xf>
    <xf numFmtId="164" fontId="1" fillId="0" borderId="13" xfId="0" applyFont="1" applyFill="1" applyBorder="1" applyAlignment="1">
      <alignment wrapText="1"/>
    </xf>
    <xf numFmtId="164" fontId="0" fillId="0" borderId="13" xfId="0" applyFont="1" applyFill="1" applyBorder="1" applyAlignment="1">
      <alignment horizontal="center" wrapText="1"/>
    </xf>
    <xf numFmtId="164" fontId="0" fillId="0" borderId="13" xfId="0" applyFill="1" applyBorder="1" applyAlignment="1">
      <alignment horizontal="center"/>
    </xf>
    <xf numFmtId="164" fontId="1" fillId="0" borderId="13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/>
    </xf>
    <xf numFmtId="164" fontId="1" fillId="0" borderId="13" xfId="0" applyFont="1" applyFill="1" applyBorder="1" applyAlignment="1">
      <alignment/>
    </xf>
    <xf numFmtId="164" fontId="1" fillId="0" borderId="0" xfId="0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1" fillId="0" borderId="10" xfId="0" applyFont="1" applyFill="1" applyBorder="1" applyAlignment="1">
      <alignment horizontal="left"/>
    </xf>
    <xf numFmtId="164" fontId="1" fillId="0" borderId="10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25" xfId="0" applyFill="1" applyBorder="1" applyAlignment="1">
      <alignment horizontal="center"/>
    </xf>
    <xf numFmtId="164" fontId="1" fillId="0" borderId="26" xfId="0" applyFont="1" applyFill="1" applyBorder="1" applyAlignment="1">
      <alignment horizontal="left"/>
    </xf>
    <xf numFmtId="164" fontId="1" fillId="0" borderId="27" xfId="0" applyFont="1" applyFill="1" applyBorder="1" applyAlignment="1">
      <alignment horizontal="left"/>
    </xf>
    <xf numFmtId="164" fontId="1" fillId="0" borderId="28" xfId="0" applyFont="1" applyFill="1" applyBorder="1" applyAlignment="1">
      <alignment horizontal="center"/>
    </xf>
    <xf numFmtId="164" fontId="0" fillId="0" borderId="28" xfId="0" applyFill="1" applyBorder="1" applyAlignment="1">
      <alignment horizontal="center"/>
    </xf>
    <xf numFmtId="165" fontId="0" fillId="0" borderId="28" xfId="0" applyNumberFormat="1" applyFill="1" applyBorder="1" applyAlignment="1">
      <alignment/>
    </xf>
    <xf numFmtId="165" fontId="0" fillId="0" borderId="29" xfId="0" applyNumberFormat="1" applyFill="1" applyBorder="1" applyAlignment="1">
      <alignment/>
    </xf>
    <xf numFmtId="167" fontId="17" fillId="0" borderId="19" xfId="0" applyNumberFormat="1" applyFont="1" applyBorder="1" applyAlignment="1">
      <alignment horizontal="center"/>
    </xf>
    <xf numFmtId="165" fontId="13" fillId="0" borderId="20" xfId="0" applyNumberFormat="1" applyFont="1" applyFill="1" applyBorder="1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/>
      <protection/>
    </xf>
    <xf numFmtId="164" fontId="18" fillId="0" borderId="0" xfId="0" applyFont="1" applyFill="1" applyAlignment="1" applyProtection="1">
      <alignment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19" fillId="0" borderId="0" xfId="0" applyFont="1" applyFill="1" applyAlignment="1" applyProtection="1">
      <alignment/>
      <protection/>
    </xf>
    <xf numFmtId="164" fontId="20" fillId="0" borderId="13" xfId="0" applyFont="1" applyFill="1" applyBorder="1" applyAlignment="1" applyProtection="1">
      <alignment horizontal="center" wrapText="1"/>
      <protection/>
    </xf>
    <xf numFmtId="164" fontId="21" fillId="2" borderId="30" xfId="0" applyFont="1" applyFill="1" applyBorder="1" applyAlignment="1" applyProtection="1">
      <alignment/>
      <protection/>
    </xf>
    <xf numFmtId="164" fontId="22" fillId="2" borderId="30" xfId="0" applyFont="1" applyFill="1" applyBorder="1" applyAlignment="1" applyProtection="1">
      <alignment/>
      <protection/>
    </xf>
    <xf numFmtId="164" fontId="23" fillId="3" borderId="13" xfId="0" applyFont="1" applyFill="1" applyBorder="1" applyAlignment="1" applyProtection="1">
      <alignment horizontal="center"/>
      <protection/>
    </xf>
    <xf numFmtId="164" fontId="23" fillId="3" borderId="13" xfId="0" applyFont="1" applyFill="1" applyBorder="1" applyAlignment="1" applyProtection="1">
      <alignment wrapText="1"/>
      <protection/>
    </xf>
    <xf numFmtId="165" fontId="23" fillId="3" borderId="13" xfId="0" applyNumberFormat="1" applyFont="1" applyFill="1" applyBorder="1" applyAlignment="1" applyProtection="1">
      <alignment horizontal="right"/>
      <protection/>
    </xf>
    <xf numFmtId="165" fontId="22" fillId="2" borderId="30" xfId="0" applyNumberFormat="1" applyFont="1" applyFill="1" applyBorder="1" applyAlignment="1" applyProtection="1">
      <alignment/>
      <protection/>
    </xf>
    <xf numFmtId="164" fontId="23" fillId="0" borderId="13" xfId="0" applyFont="1" applyFill="1" applyBorder="1" applyAlignment="1" applyProtection="1">
      <alignment horizontal="center"/>
      <protection/>
    </xf>
    <xf numFmtId="164" fontId="23" fillId="3" borderId="30" xfId="0" applyFont="1" applyFill="1" applyBorder="1" applyAlignment="1" applyProtection="1">
      <alignment horizontal="center"/>
      <protection/>
    </xf>
    <xf numFmtId="164" fontId="23" fillId="3" borderId="30" xfId="0" applyFont="1" applyFill="1" applyBorder="1" applyAlignment="1" applyProtection="1">
      <alignment wrapText="1"/>
      <protection/>
    </xf>
    <xf numFmtId="164" fontId="23" fillId="0" borderId="30" xfId="0" applyFont="1" applyFill="1" applyBorder="1" applyAlignment="1" applyProtection="1">
      <alignment horizontal="center"/>
      <protection/>
    </xf>
    <xf numFmtId="165" fontId="23" fillId="3" borderId="30" xfId="0" applyNumberFormat="1" applyFont="1" applyFill="1" applyBorder="1" applyAlignment="1" applyProtection="1">
      <alignment horizontal="right"/>
      <protection/>
    </xf>
    <xf numFmtId="164" fontId="23" fillId="0" borderId="13" xfId="0" applyFont="1" applyFill="1" applyBorder="1" applyAlignment="1" applyProtection="1">
      <alignment wrapText="1"/>
      <protection/>
    </xf>
    <xf numFmtId="165" fontId="23" fillId="0" borderId="13" xfId="0" applyNumberFormat="1" applyFont="1" applyFill="1" applyBorder="1" applyAlignment="1" applyProtection="1">
      <alignment horizontal="right"/>
      <protection/>
    </xf>
    <xf numFmtId="165" fontId="23" fillId="0" borderId="13" xfId="0" applyNumberFormat="1" applyFont="1" applyFill="1" applyBorder="1" applyAlignment="1" applyProtection="1">
      <alignment/>
      <protection/>
    </xf>
    <xf numFmtId="164" fontId="0" fillId="2" borderId="31" xfId="0" applyFill="1" applyBorder="1" applyAlignment="1" applyProtection="1">
      <alignment/>
      <protection/>
    </xf>
    <xf numFmtId="165" fontId="0" fillId="2" borderId="31" xfId="0" applyNumberFormat="1" applyFill="1" applyBorder="1" applyAlignment="1" applyProtection="1">
      <alignment/>
      <protection/>
    </xf>
    <xf numFmtId="164" fontId="23" fillId="4" borderId="13" xfId="0" applyFont="1" applyFill="1" applyBorder="1" applyAlignment="1" applyProtection="1">
      <alignment horizontal="center"/>
      <protection/>
    </xf>
    <xf numFmtId="164" fontId="23" fillId="4" borderId="13" xfId="0" applyFont="1" applyFill="1" applyBorder="1" applyAlignment="1" applyProtection="1">
      <alignment wrapText="1"/>
      <protection/>
    </xf>
    <xf numFmtId="165" fontId="23" fillId="4" borderId="13" xfId="0" applyNumberFormat="1" applyFont="1" applyFill="1" applyBorder="1" applyAlignment="1" applyProtection="1">
      <alignment horizontal="right"/>
      <protection/>
    </xf>
    <xf numFmtId="164" fontId="24" fillId="0" borderId="0" xfId="0" applyFont="1" applyFill="1" applyBorder="1" applyAlignment="1" applyProtection="1">
      <alignment/>
      <protection/>
    </xf>
    <xf numFmtId="164" fontId="24" fillId="0" borderId="0" xfId="0" applyFont="1" applyFill="1" applyAlignment="1" applyProtection="1">
      <alignment/>
      <protection/>
    </xf>
    <xf numFmtId="164" fontId="24" fillId="0" borderId="0" xfId="0" applyFont="1" applyFill="1" applyAlignment="1" applyProtection="1">
      <alignment/>
      <protection/>
    </xf>
    <xf numFmtId="165" fontId="24" fillId="0" borderId="0" xfId="0" applyNumberFormat="1" applyFont="1" applyFill="1" applyAlignment="1" applyProtection="1">
      <alignment/>
      <protection/>
    </xf>
    <xf numFmtId="168" fontId="0" fillId="0" borderId="0" xfId="0" applyNumberForma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19050</xdr:rowOff>
    </xdr:from>
    <xdr:to>
      <xdr:col>4</xdr:col>
      <xdr:colOff>228600</xdr:colOff>
      <xdr:row>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9050"/>
          <a:ext cx="22288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200025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9050"/>
          <a:ext cx="21431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5</xdr:col>
      <xdr:colOff>619125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9525"/>
          <a:ext cx="22764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eenart" TargetMode="External" /><Relationship Id="rId2" Type="http://schemas.openxmlformats.org/officeDocument/2006/relationships/hyperlink" Target="http://www.greenart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eenart" TargetMode="External" /><Relationship Id="rId2" Type="http://schemas.openxmlformats.org/officeDocument/2006/relationships/hyperlink" Target="http://www.greenart.cz/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eenart" TargetMode="External" /><Relationship Id="rId2" Type="http://schemas.openxmlformats.org/officeDocument/2006/relationships/hyperlink" Target="http://www.greenart.cz/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4.00390625" style="1" customWidth="1"/>
    <col min="2" max="2" width="44.625" style="2" customWidth="1"/>
    <col min="3" max="3" width="17.25390625" style="3" customWidth="1"/>
    <col min="4" max="4" width="9.125" style="1" customWidth="1"/>
    <col min="5" max="5" width="20.875" style="4" customWidth="1"/>
    <col min="6" max="6" width="14.375" style="4" customWidth="1"/>
    <col min="7" max="7" width="25.125" style="1" customWidth="1"/>
    <col min="8" max="16384" width="9.125" style="1" customWidth="1"/>
  </cols>
  <sheetData>
    <row r="1" spans="1:5" s="9" customFormat="1" ht="20.25" customHeight="1">
      <c r="A1" s="5" t="s">
        <v>0</v>
      </c>
      <c r="B1" s="5"/>
      <c r="C1" s="6"/>
      <c r="D1" s="7"/>
      <c r="E1" s="8"/>
    </row>
    <row r="2" spans="1:4" s="1" customFormat="1" ht="15" customHeight="1">
      <c r="A2" s="10" t="s">
        <v>1</v>
      </c>
      <c r="B2" s="10"/>
      <c r="D2" s="4"/>
    </row>
    <row r="3" spans="1:4" s="1" customFormat="1" ht="15" customHeight="1">
      <c r="A3" s="10" t="s">
        <v>2</v>
      </c>
      <c r="B3" s="11"/>
      <c r="C3" s="12"/>
      <c r="D3" s="4"/>
    </row>
    <row r="4" spans="1:6" ht="12.75">
      <c r="A4" s="13"/>
      <c r="C4" s="1"/>
      <c r="D4" s="4"/>
      <c r="E4" s="14"/>
      <c r="F4" s="14"/>
    </row>
    <row r="5" spans="2:4" s="14" customFormat="1" ht="12.75">
      <c r="B5" s="15"/>
      <c r="C5" s="1"/>
      <c r="D5" s="16"/>
    </row>
    <row r="6" spans="2:6" s="14" customFormat="1" ht="12.75">
      <c r="B6" s="15"/>
      <c r="C6" s="1"/>
      <c r="D6" s="4"/>
      <c r="E6" s="1"/>
      <c r="F6" s="1"/>
    </row>
    <row r="7" spans="3:6" ht="12.75">
      <c r="C7" s="17" t="s">
        <v>3</v>
      </c>
      <c r="D7" s="4"/>
      <c r="E7" s="18"/>
      <c r="F7" s="14"/>
    </row>
    <row r="8" spans="2:6" s="14" customFormat="1" ht="12.75">
      <c r="B8" s="15"/>
      <c r="C8" s="1" t="s">
        <v>4</v>
      </c>
      <c r="D8" s="4"/>
      <c r="F8" s="18"/>
    </row>
    <row r="9" spans="2:4" s="14" customFormat="1" ht="12.75">
      <c r="B9" s="15"/>
      <c r="C9" s="1" t="s">
        <v>5</v>
      </c>
      <c r="D9" s="4"/>
    </row>
    <row r="10" spans="2:7" s="14" customFormat="1" ht="12.75">
      <c r="B10" s="15"/>
      <c r="C10" s="19" t="s">
        <v>6</v>
      </c>
      <c r="D10" s="20"/>
      <c r="E10" s="18"/>
      <c r="F10" s="21"/>
      <c r="G10" s="16"/>
    </row>
    <row r="11" spans="2:7" s="14" customFormat="1" ht="12.75">
      <c r="B11" s="15"/>
      <c r="C11" s="19" t="s">
        <v>7</v>
      </c>
      <c r="D11" s="20"/>
      <c r="E11" s="18"/>
      <c r="F11" s="21"/>
      <c r="G11" s="16"/>
    </row>
    <row r="12" spans="2:7" s="14" customFormat="1" ht="12.75">
      <c r="B12" s="15"/>
      <c r="E12" s="18"/>
      <c r="F12" s="21"/>
      <c r="G12" s="16"/>
    </row>
    <row r="13" spans="1:6" s="14" customFormat="1" ht="12.75">
      <c r="A13" s="22" t="s">
        <v>8</v>
      </c>
      <c r="B13" s="15"/>
      <c r="C13" s="19"/>
      <c r="E13" s="19"/>
      <c r="F13" s="16"/>
    </row>
    <row r="14" spans="2:6" s="14" customFormat="1" ht="42.75" customHeight="1">
      <c r="B14" s="23" t="s">
        <v>9</v>
      </c>
      <c r="C14" s="23"/>
      <c r="D14" s="23"/>
      <c r="E14" s="16"/>
      <c r="F14" s="16"/>
    </row>
    <row r="15" spans="2:6" s="14" customFormat="1" ht="11.25" customHeight="1">
      <c r="B15" s="24"/>
      <c r="C15" s="19"/>
      <c r="E15" s="16"/>
      <c r="F15" s="16"/>
    </row>
    <row r="16" spans="1:6" s="14" customFormat="1" ht="12.75">
      <c r="A16" s="25" t="s">
        <v>10</v>
      </c>
      <c r="B16" s="15"/>
      <c r="C16" s="26"/>
      <c r="E16" s="16"/>
      <c r="F16" s="16"/>
    </row>
    <row r="18" spans="2:6" s="27" customFormat="1" ht="17.25" customHeight="1">
      <c r="B18" s="28" t="s">
        <v>11</v>
      </c>
      <c r="C18" s="29">
        <f>'zahradní úpravy'!F68</f>
        <v>0</v>
      </c>
      <c r="E18" s="30"/>
      <c r="F18" s="30"/>
    </row>
    <row r="19" spans="2:6" s="27" customFormat="1" ht="17.25" customHeight="1">
      <c r="B19" s="31" t="s">
        <v>12</v>
      </c>
      <c r="C19" s="32">
        <f>rostliny!G60</f>
        <v>0</v>
      </c>
      <c r="E19" s="30"/>
      <c r="F19" s="30"/>
    </row>
    <row r="20" spans="2:6" s="27" customFormat="1" ht="17.25" customHeight="1">
      <c r="B20" s="31" t="s">
        <v>13</v>
      </c>
      <c r="C20" s="32">
        <f>závlaha!G69</f>
        <v>0</v>
      </c>
      <c r="E20" s="30"/>
      <c r="F20" s="30"/>
    </row>
    <row r="21" spans="2:6" s="27" customFormat="1" ht="17.25" customHeight="1">
      <c r="B21" s="28" t="s">
        <v>14</v>
      </c>
      <c r="C21" s="29">
        <f>SUM(C18:C20)</f>
        <v>0</v>
      </c>
      <c r="E21" s="30"/>
      <c r="F21" s="30"/>
    </row>
    <row r="22" spans="2:6" s="27" customFormat="1" ht="12.75">
      <c r="B22" s="33" t="s">
        <v>15</v>
      </c>
      <c r="C22" s="32">
        <f>C21*0.21</f>
        <v>0</v>
      </c>
      <c r="E22" s="30"/>
      <c r="F22" s="30"/>
    </row>
    <row r="23" spans="2:3" ht="12.75">
      <c r="B23" s="34" t="s">
        <v>16</v>
      </c>
      <c r="C23" s="35">
        <f>SUM(C21+C22)</f>
        <v>0</v>
      </c>
    </row>
    <row r="24" spans="2:3" ht="12.75">
      <c r="B24" s="36"/>
      <c r="C24" s="37"/>
    </row>
    <row r="25" ht="12.75">
      <c r="B25" s="38"/>
    </row>
    <row r="27" spans="2:3" ht="12.75">
      <c r="B27" s="39" t="s">
        <v>17</v>
      </c>
      <c r="C27" s="40" t="s">
        <v>18</v>
      </c>
    </row>
    <row r="30" spans="2:5" ht="15" customHeight="1">
      <c r="B30" s="41" t="s">
        <v>19</v>
      </c>
      <c r="C30" s="41"/>
      <c r="D30" s="41"/>
      <c r="E30" s="41"/>
    </row>
  </sheetData>
  <sheetProtection selectLockedCells="1" selectUnlockedCells="1"/>
  <mergeCells count="2">
    <mergeCell ref="B14:D14"/>
    <mergeCell ref="B30:E30"/>
  </mergeCells>
  <hyperlinks>
    <hyperlink ref="C10" r:id="rId1" display="email : info@greenart"/>
    <hyperlink ref="C11" r:id="rId2" display="web: www.greenart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scale="95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E66" sqref="E66"/>
    </sheetView>
  </sheetViews>
  <sheetFormatPr defaultColWidth="9.00390625" defaultRowHeight="12.75"/>
  <cols>
    <col min="1" max="1" width="4.00390625" style="42" customWidth="1"/>
    <col min="2" max="2" width="51.00390625" style="43" customWidth="1"/>
    <col min="3" max="3" width="5.125" style="18" customWidth="1"/>
    <col min="4" max="4" width="10.375" style="18" customWidth="1"/>
    <col min="5" max="5" width="10.00390625" style="44" customWidth="1"/>
    <col min="6" max="6" width="15.625" style="44" customWidth="1"/>
    <col min="7" max="16384" width="9.125" style="18" customWidth="1"/>
  </cols>
  <sheetData>
    <row r="1" spans="1:5" s="9" customFormat="1" ht="12.75">
      <c r="A1" s="5" t="s">
        <v>0</v>
      </c>
      <c r="B1" s="5"/>
      <c r="C1" s="6"/>
      <c r="D1" s="7"/>
      <c r="E1" s="8"/>
    </row>
    <row r="2" spans="1:6" ht="12.75">
      <c r="A2" s="10" t="s">
        <v>1</v>
      </c>
      <c r="B2" s="10"/>
      <c r="C2" s="1"/>
      <c r="D2" s="4"/>
      <c r="E2" s="1"/>
      <c r="F2" s="1"/>
    </row>
    <row r="3" spans="1:6" ht="12.75">
      <c r="A3" s="10" t="s">
        <v>2</v>
      </c>
      <c r="B3" s="11"/>
      <c r="C3" s="12"/>
      <c r="D3" s="4"/>
      <c r="E3" s="1"/>
      <c r="F3" s="1"/>
    </row>
    <row r="4" spans="1:6" ht="12.75">
      <c r="A4" s="13"/>
      <c r="B4" s="2"/>
      <c r="C4" s="1"/>
      <c r="D4" s="4"/>
      <c r="E4" s="14"/>
      <c r="F4" s="14"/>
    </row>
    <row r="5" spans="1:4" s="14" customFormat="1" ht="12.75">
      <c r="A5" s="45"/>
      <c r="B5" s="15"/>
      <c r="C5" s="1"/>
      <c r="D5" s="16"/>
    </row>
    <row r="6" spans="1:6" s="14" customFormat="1" ht="12.75">
      <c r="A6" s="45"/>
      <c r="B6" s="15"/>
      <c r="C6" s="1"/>
      <c r="D6" s="4"/>
      <c r="E6" s="1"/>
      <c r="F6" s="1"/>
    </row>
    <row r="7" spans="1:6" s="18" customFormat="1" ht="12.75">
      <c r="A7" s="46"/>
      <c r="B7" s="2"/>
      <c r="C7" s="17" t="s">
        <v>3</v>
      </c>
      <c r="D7" s="4"/>
      <c r="F7" s="14"/>
    </row>
    <row r="8" spans="1:6" s="14" customFormat="1" ht="12.75">
      <c r="A8" s="45"/>
      <c r="B8" s="15"/>
      <c r="C8" s="1" t="s">
        <v>4</v>
      </c>
      <c r="D8" s="4"/>
      <c r="F8" s="18"/>
    </row>
    <row r="9" spans="1:4" s="14" customFormat="1" ht="12.75">
      <c r="A9" s="45"/>
      <c r="B9" s="15"/>
      <c r="C9" s="1" t="s">
        <v>5</v>
      </c>
      <c r="D9" s="4"/>
    </row>
    <row r="10" spans="1:6" s="14" customFormat="1" ht="12.75">
      <c r="A10" s="45"/>
      <c r="B10" s="15"/>
      <c r="C10" s="19" t="s">
        <v>6</v>
      </c>
      <c r="D10" s="20"/>
      <c r="E10" s="16"/>
      <c r="F10" s="16"/>
    </row>
    <row r="11" spans="1:5" s="14" customFormat="1" ht="12.75">
      <c r="A11" s="45"/>
      <c r="B11" s="15"/>
      <c r="C11" s="19" t="s">
        <v>7</v>
      </c>
      <c r="D11" s="20"/>
      <c r="E11" s="16"/>
    </row>
    <row r="12" spans="1:5" s="14" customFormat="1" ht="12.75">
      <c r="A12" s="45"/>
      <c r="B12" s="15"/>
      <c r="C12" s="19"/>
      <c r="D12" s="20"/>
      <c r="E12" s="16"/>
    </row>
    <row r="13" spans="1:6" s="14" customFormat="1" ht="12.75">
      <c r="A13" s="47" t="s">
        <v>8</v>
      </c>
      <c r="B13" s="15"/>
      <c r="C13" s="19"/>
      <c r="E13" s="19"/>
      <c r="F13" s="16"/>
    </row>
    <row r="14" spans="1:6" s="14" customFormat="1" ht="12.75">
      <c r="A14" s="45"/>
      <c r="B14" s="48" t="s">
        <v>20</v>
      </c>
      <c r="C14" s="19"/>
      <c r="E14" s="16"/>
      <c r="F14" s="16"/>
    </row>
    <row r="15" spans="1:6" s="14" customFormat="1" ht="7.5" customHeight="1">
      <c r="A15" s="45"/>
      <c r="B15" s="24"/>
      <c r="C15" s="19"/>
      <c r="E15" s="16"/>
      <c r="F15" s="16"/>
    </row>
    <row r="16" spans="1:6" s="14" customFormat="1" ht="12.75">
      <c r="A16" s="49" t="s">
        <v>21</v>
      </c>
      <c r="B16" s="15"/>
      <c r="C16" s="50"/>
      <c r="E16" s="16"/>
      <c r="F16" s="16"/>
    </row>
    <row r="17" ht="9" customHeight="1"/>
    <row r="18" spans="1:6" ht="17.25" customHeight="1">
      <c r="A18" s="51" t="s">
        <v>22</v>
      </c>
      <c r="B18" s="52" t="s">
        <v>23</v>
      </c>
      <c r="C18" s="53" t="s">
        <v>24</v>
      </c>
      <c r="D18" s="54" t="s">
        <v>25</v>
      </c>
      <c r="E18" s="55" t="s">
        <v>26</v>
      </c>
      <c r="F18" s="56" t="s">
        <v>27</v>
      </c>
    </row>
    <row r="19" spans="1:6" ht="17.25" customHeight="1">
      <c r="A19" s="57" t="s">
        <v>28</v>
      </c>
      <c r="B19" s="58"/>
      <c r="C19" s="58"/>
      <c r="D19" s="58"/>
      <c r="E19" s="58"/>
      <c r="F19" s="59"/>
    </row>
    <row r="20" spans="1:6" ht="17.25" customHeight="1">
      <c r="A20" s="60">
        <v>1</v>
      </c>
      <c r="B20" s="61" t="s">
        <v>29</v>
      </c>
      <c r="C20" s="62" t="s">
        <v>30</v>
      </c>
      <c r="D20" s="62">
        <v>114</v>
      </c>
      <c r="E20"/>
      <c r="F20" s="63">
        <f>D20*E20</f>
        <v>0</v>
      </c>
    </row>
    <row r="21" spans="1:6" ht="17.25" customHeight="1">
      <c r="A21" s="64">
        <v>2</v>
      </c>
      <c r="B21" s="65" t="s">
        <v>31</v>
      </c>
      <c r="C21" s="66" t="s">
        <v>30</v>
      </c>
      <c r="D21" s="66">
        <v>114</v>
      </c>
      <c r="E21"/>
      <c r="F21" s="67">
        <f>D21*E21</f>
        <v>0</v>
      </c>
    </row>
    <row r="22" spans="1:6" ht="27" customHeight="1">
      <c r="A22" s="64">
        <v>3</v>
      </c>
      <c r="B22" s="65" t="s">
        <v>32</v>
      </c>
      <c r="C22" s="66" t="s">
        <v>30</v>
      </c>
      <c r="D22" s="66">
        <v>140</v>
      </c>
      <c r="E22"/>
      <c r="F22" s="67">
        <f>D22*E22</f>
        <v>0</v>
      </c>
    </row>
    <row r="23" spans="1:6" ht="40.5" customHeight="1">
      <c r="A23" s="64">
        <v>4</v>
      </c>
      <c r="B23" s="65" t="s">
        <v>33</v>
      </c>
      <c r="C23" s="66" t="s">
        <v>34</v>
      </c>
      <c r="D23" s="66">
        <v>15</v>
      </c>
      <c r="E23"/>
      <c r="F23" s="67">
        <f>D23*E23</f>
        <v>0</v>
      </c>
    </row>
    <row r="24" spans="1:6" ht="27" customHeight="1">
      <c r="A24" s="68">
        <v>5</v>
      </c>
      <c r="B24" s="69" t="s">
        <v>35</v>
      </c>
      <c r="C24" s="70" t="s">
        <v>34</v>
      </c>
      <c r="D24" s="70">
        <v>3.5</v>
      </c>
      <c r="E24"/>
      <c r="F24" s="71">
        <f>D24*E24</f>
        <v>0</v>
      </c>
    </row>
    <row r="25" spans="1:6" ht="17.25" customHeight="1">
      <c r="A25" s="57" t="s">
        <v>36</v>
      </c>
      <c r="B25" s="58"/>
      <c r="C25" s="58"/>
      <c r="D25" s="58"/>
      <c r="E25" s="58"/>
      <c r="F25" s="59"/>
    </row>
    <row r="26" spans="1:6" ht="40.5" customHeight="1">
      <c r="A26" s="60">
        <v>6</v>
      </c>
      <c r="B26" s="61" t="s">
        <v>37</v>
      </c>
      <c r="C26" s="62" t="s">
        <v>38</v>
      </c>
      <c r="D26" s="62">
        <v>6</v>
      </c>
      <c r="E26"/>
      <c r="F26" s="63">
        <f aca="true" t="shared" si="0" ref="F26:F32">D26*E26</f>
        <v>0</v>
      </c>
    </row>
    <row r="27" spans="1:6" ht="17.25" customHeight="1">
      <c r="A27" s="64">
        <v>7</v>
      </c>
      <c r="B27" s="65" t="s">
        <v>39</v>
      </c>
      <c r="C27" s="66" t="s">
        <v>38</v>
      </c>
      <c r="D27" s="66">
        <v>6</v>
      </c>
      <c r="E27"/>
      <c r="F27" s="67">
        <f t="shared" si="0"/>
        <v>0</v>
      </c>
    </row>
    <row r="28" spans="1:6" ht="40.5" customHeight="1">
      <c r="A28" s="64">
        <v>8</v>
      </c>
      <c r="B28" s="65" t="s">
        <v>40</v>
      </c>
      <c r="C28" s="66" t="s">
        <v>41</v>
      </c>
      <c r="D28" s="66">
        <v>1</v>
      </c>
      <c r="E28"/>
      <c r="F28" s="67">
        <f t="shared" si="0"/>
        <v>0</v>
      </c>
    </row>
    <row r="29" spans="1:6" ht="27" customHeight="1">
      <c r="A29" s="64">
        <v>9</v>
      </c>
      <c r="B29" s="65" t="s">
        <v>42</v>
      </c>
      <c r="C29" s="66" t="s">
        <v>38</v>
      </c>
      <c r="D29" s="66">
        <v>3</v>
      </c>
      <c r="E29"/>
      <c r="F29" s="67">
        <f t="shared" si="0"/>
        <v>0</v>
      </c>
    </row>
    <row r="30" spans="1:6" ht="41.25" customHeight="1">
      <c r="A30" s="64">
        <v>10</v>
      </c>
      <c r="B30" s="65" t="s">
        <v>43</v>
      </c>
      <c r="C30" s="66" t="s">
        <v>38</v>
      </c>
      <c r="D30" s="66">
        <v>5</v>
      </c>
      <c r="E30"/>
      <c r="F30" s="67">
        <f t="shared" si="0"/>
        <v>0</v>
      </c>
    </row>
    <row r="31" spans="1:6" ht="40.5" customHeight="1">
      <c r="A31" s="64">
        <v>11</v>
      </c>
      <c r="B31" s="65" t="s">
        <v>44</v>
      </c>
      <c r="C31" s="66" t="s">
        <v>38</v>
      </c>
      <c r="D31" s="66">
        <v>8.5</v>
      </c>
      <c r="E31"/>
      <c r="F31" s="67">
        <f t="shared" si="0"/>
        <v>0</v>
      </c>
    </row>
    <row r="32" spans="1:6" ht="27" customHeight="1">
      <c r="A32" s="68">
        <v>12</v>
      </c>
      <c r="B32" s="69" t="s">
        <v>45</v>
      </c>
      <c r="C32" s="70" t="s">
        <v>30</v>
      </c>
      <c r="D32" s="70">
        <v>1</v>
      </c>
      <c r="E32"/>
      <c r="F32" s="71">
        <f t="shared" si="0"/>
        <v>0</v>
      </c>
    </row>
    <row r="33" spans="1:6" ht="17.25" customHeight="1">
      <c r="A33" s="57" t="s">
        <v>46</v>
      </c>
      <c r="B33" s="72"/>
      <c r="C33" s="72"/>
      <c r="D33" s="72"/>
      <c r="E33" s="72"/>
      <c r="F33" s="73"/>
    </row>
    <row r="34" spans="1:6" ht="17.25" customHeight="1">
      <c r="A34" s="60">
        <v>13</v>
      </c>
      <c r="B34" s="61" t="s">
        <v>47</v>
      </c>
      <c r="C34" s="62" t="s">
        <v>48</v>
      </c>
      <c r="D34" s="62">
        <v>3</v>
      </c>
      <c r="E34"/>
      <c r="F34" s="63">
        <f aca="true" t="shared" si="1" ref="F34:F42">D34*E34</f>
        <v>0</v>
      </c>
    </row>
    <row r="35" spans="1:6" ht="27" customHeight="1">
      <c r="A35" s="64">
        <v>14</v>
      </c>
      <c r="B35" s="65" t="s">
        <v>49</v>
      </c>
      <c r="C35" s="66" t="s">
        <v>48</v>
      </c>
      <c r="D35" s="66">
        <v>3</v>
      </c>
      <c r="E35"/>
      <c r="F35" s="67">
        <f t="shared" si="1"/>
        <v>0</v>
      </c>
    </row>
    <row r="36" spans="1:6" ht="17.25" customHeight="1">
      <c r="A36" s="64">
        <v>15</v>
      </c>
      <c r="B36" s="65" t="s">
        <v>50</v>
      </c>
      <c r="C36" s="66" t="s">
        <v>48</v>
      </c>
      <c r="D36" s="66">
        <v>80</v>
      </c>
      <c r="E36"/>
      <c r="F36" s="67">
        <f t="shared" si="1"/>
        <v>0</v>
      </c>
    </row>
    <row r="37" spans="1:6" ht="17.25" customHeight="1">
      <c r="A37" s="64">
        <v>16</v>
      </c>
      <c r="B37" s="65" t="s">
        <v>51</v>
      </c>
      <c r="C37" s="66" t="s">
        <v>48</v>
      </c>
      <c r="D37" s="66">
        <v>5</v>
      </c>
      <c r="E37"/>
      <c r="F37" s="67">
        <f t="shared" si="1"/>
        <v>0</v>
      </c>
    </row>
    <row r="38" spans="1:6" ht="17.25" customHeight="1">
      <c r="A38" s="64">
        <v>17</v>
      </c>
      <c r="B38" s="65" t="s">
        <v>52</v>
      </c>
      <c r="C38" s="66" t="s">
        <v>48</v>
      </c>
      <c r="D38" s="66">
        <v>207</v>
      </c>
      <c r="E38"/>
      <c r="F38" s="74">
        <f t="shared" si="1"/>
        <v>0</v>
      </c>
    </row>
    <row r="39" spans="1:6" ht="17.25" customHeight="1">
      <c r="A39" s="64">
        <v>18</v>
      </c>
      <c r="B39" s="65" t="s">
        <v>53</v>
      </c>
      <c r="C39" s="66" t="s">
        <v>48</v>
      </c>
      <c r="D39" s="66">
        <v>195</v>
      </c>
      <c r="E39"/>
      <c r="F39" s="67">
        <f t="shared" si="1"/>
        <v>0</v>
      </c>
    </row>
    <row r="40" spans="1:6" ht="17.25" customHeight="1">
      <c r="A40" s="64">
        <v>19</v>
      </c>
      <c r="B40" s="65" t="s">
        <v>54</v>
      </c>
      <c r="C40" s="66" t="s">
        <v>48</v>
      </c>
      <c r="D40" s="66">
        <v>15</v>
      </c>
      <c r="E40"/>
      <c r="F40" s="67">
        <f t="shared" si="1"/>
        <v>0</v>
      </c>
    </row>
    <row r="41" spans="1:6" ht="17.25" customHeight="1">
      <c r="A41" s="64">
        <v>20</v>
      </c>
      <c r="B41" s="65" t="s">
        <v>55</v>
      </c>
      <c r="C41" s="66" t="s">
        <v>48</v>
      </c>
      <c r="D41" s="66">
        <v>7</v>
      </c>
      <c r="E41"/>
      <c r="F41" s="74">
        <f t="shared" si="1"/>
        <v>0</v>
      </c>
    </row>
    <row r="42" spans="1:6" ht="17.25" customHeight="1">
      <c r="A42" s="64">
        <v>21</v>
      </c>
      <c r="B42" s="65" t="s">
        <v>56</v>
      </c>
      <c r="C42" s="66" t="s">
        <v>48</v>
      </c>
      <c r="D42" s="66">
        <v>750</v>
      </c>
      <c r="E42"/>
      <c r="F42" s="67">
        <f t="shared" si="1"/>
        <v>0</v>
      </c>
    </row>
    <row r="43" spans="1:6" ht="17.25" customHeight="1">
      <c r="A43" s="57" t="s">
        <v>57</v>
      </c>
      <c r="B43" s="72"/>
      <c r="C43" s="72"/>
      <c r="D43" s="72"/>
      <c r="E43" s="72"/>
      <c r="F43" s="73"/>
    </row>
    <row r="44" spans="1:6" ht="17.25" customHeight="1">
      <c r="A44" s="64">
        <v>22</v>
      </c>
      <c r="B44" s="65" t="s">
        <v>58</v>
      </c>
      <c r="C44" s="66" t="s">
        <v>30</v>
      </c>
      <c r="D44" s="66">
        <v>100</v>
      </c>
      <c r="E44"/>
      <c r="F44" s="75">
        <f>D44*E44</f>
        <v>0</v>
      </c>
    </row>
    <row r="45" spans="1:6" ht="17.25" customHeight="1">
      <c r="A45" s="64">
        <v>23</v>
      </c>
      <c r="B45" s="65" t="s">
        <v>59</v>
      </c>
      <c r="C45" s="66" t="s">
        <v>30</v>
      </c>
      <c r="D45" s="66">
        <v>114</v>
      </c>
      <c r="E45"/>
      <c r="F45" s="67">
        <f>D45*E45</f>
        <v>0</v>
      </c>
    </row>
    <row r="46" spans="1:6" ht="17.25" customHeight="1">
      <c r="A46" s="57" t="s">
        <v>60</v>
      </c>
      <c r="B46" s="72"/>
      <c r="C46" s="72"/>
      <c r="D46" s="72"/>
      <c r="E46" s="72"/>
      <c r="F46" s="73"/>
    </row>
    <row r="47" spans="1:6" ht="27" customHeight="1">
      <c r="A47" s="64">
        <v>24</v>
      </c>
      <c r="B47" s="65" t="s">
        <v>61</v>
      </c>
      <c r="C47" s="66" t="s">
        <v>38</v>
      </c>
      <c r="D47" s="66">
        <v>3.5</v>
      </c>
      <c r="E47"/>
      <c r="F47" s="67">
        <f>D47*E47</f>
        <v>0</v>
      </c>
    </row>
    <row r="48" spans="1:6" ht="27" customHeight="1">
      <c r="A48" s="68">
        <v>25</v>
      </c>
      <c r="B48" s="69" t="s">
        <v>62</v>
      </c>
      <c r="C48" s="70" t="s">
        <v>30</v>
      </c>
      <c r="D48" s="70">
        <v>26</v>
      </c>
      <c r="E48"/>
      <c r="F48" s="71">
        <f>D48*E48</f>
        <v>0</v>
      </c>
    </row>
    <row r="49" spans="1:6" ht="17.25" customHeight="1">
      <c r="A49" s="57" t="s">
        <v>63</v>
      </c>
      <c r="B49" s="72"/>
      <c r="C49" s="72"/>
      <c r="D49" s="72"/>
      <c r="E49" s="72"/>
      <c r="F49" s="73"/>
    </row>
    <row r="50" spans="1:6" ht="17.25" customHeight="1">
      <c r="A50" s="76">
        <v>26</v>
      </c>
      <c r="B50" s="77" t="s">
        <v>64</v>
      </c>
      <c r="C50" s="78" t="s">
        <v>48</v>
      </c>
      <c r="D50" s="78">
        <v>430</v>
      </c>
      <c r="E50"/>
      <c r="F50" s="79">
        <f>D50*E50</f>
        <v>0</v>
      </c>
    </row>
    <row r="51" spans="1:10" ht="7.5" customHeight="1">
      <c r="A51" s="80"/>
      <c r="B51" s="81"/>
      <c r="C51" s="82"/>
      <c r="D51" s="82"/>
      <c r="E51" s="83"/>
      <c r="F51" s="84"/>
      <c r="J51" s="18" t="s">
        <v>65</v>
      </c>
    </row>
    <row r="52" spans="1:6" ht="17.25" customHeight="1">
      <c r="A52" s="57" t="s">
        <v>66</v>
      </c>
      <c r="B52" s="58"/>
      <c r="C52" s="58"/>
      <c r="D52" s="58"/>
      <c r="E52" s="58"/>
      <c r="F52" s="59"/>
    </row>
    <row r="53" spans="1:6" ht="27" customHeight="1">
      <c r="A53" s="60">
        <v>27</v>
      </c>
      <c r="B53" s="61" t="s">
        <v>67</v>
      </c>
      <c r="C53" s="62" t="s">
        <v>48</v>
      </c>
      <c r="D53" s="62">
        <v>430</v>
      </c>
      <c r="E53"/>
      <c r="F53" s="63">
        <f aca="true" t="shared" si="2" ref="F53:F66">D53*E53</f>
        <v>0</v>
      </c>
    </row>
    <row r="54" spans="1:6" ht="17.25" customHeight="1">
      <c r="A54" s="64">
        <v>28</v>
      </c>
      <c r="B54" s="65" t="s">
        <v>68</v>
      </c>
      <c r="C54" s="66" t="s">
        <v>34</v>
      </c>
      <c r="D54" s="66">
        <v>15</v>
      </c>
      <c r="E54"/>
      <c r="F54" s="67">
        <f t="shared" si="2"/>
        <v>0</v>
      </c>
    </row>
    <row r="55" spans="1:6" ht="17.25" customHeight="1">
      <c r="A55" s="64">
        <v>29</v>
      </c>
      <c r="B55" s="65" t="s">
        <v>69</v>
      </c>
      <c r="C55" s="66" t="s">
        <v>41</v>
      </c>
      <c r="D55" s="66">
        <v>1</v>
      </c>
      <c r="E55"/>
      <c r="F55" s="67">
        <f>D55*E55</f>
        <v>0</v>
      </c>
    </row>
    <row r="56" spans="1:6" ht="17.25" customHeight="1">
      <c r="A56" s="64">
        <v>30</v>
      </c>
      <c r="B56" s="65" t="s">
        <v>70</v>
      </c>
      <c r="C56" s="66" t="s">
        <v>41</v>
      </c>
      <c r="D56" s="66">
        <v>1</v>
      </c>
      <c r="E56"/>
      <c r="F56" s="67">
        <f>D56*E56</f>
        <v>0</v>
      </c>
    </row>
    <row r="57" spans="1:6" ht="17.25" customHeight="1">
      <c r="A57" s="64">
        <v>31</v>
      </c>
      <c r="B57" s="65" t="s">
        <v>71</v>
      </c>
      <c r="C57" s="66" t="s">
        <v>41</v>
      </c>
      <c r="D57" s="66">
        <v>1</v>
      </c>
      <c r="E57"/>
      <c r="F57" s="67">
        <f>D57*E57</f>
        <v>0</v>
      </c>
    </row>
    <row r="58" spans="1:6" ht="26.25" customHeight="1">
      <c r="A58" s="64">
        <v>32</v>
      </c>
      <c r="B58" s="65" t="s">
        <v>72</v>
      </c>
      <c r="C58" s="66" t="s">
        <v>30</v>
      </c>
      <c r="D58" s="66">
        <v>120</v>
      </c>
      <c r="E58"/>
      <c r="F58" s="67">
        <f>D58*E58</f>
        <v>0</v>
      </c>
    </row>
    <row r="59" spans="1:6" ht="17.25" customHeight="1">
      <c r="A59" s="64">
        <v>33</v>
      </c>
      <c r="B59" s="65" t="s">
        <v>73</v>
      </c>
      <c r="C59" s="66" t="s">
        <v>38</v>
      </c>
      <c r="D59" s="66">
        <v>11.5</v>
      </c>
      <c r="E59"/>
      <c r="F59" s="67">
        <f t="shared" si="2"/>
        <v>0</v>
      </c>
    </row>
    <row r="60" spans="1:6" ht="17.25" customHeight="1">
      <c r="A60" s="64">
        <v>34</v>
      </c>
      <c r="B60" s="65" t="s">
        <v>74</v>
      </c>
      <c r="C60" s="66" t="s">
        <v>38</v>
      </c>
      <c r="D60" s="66">
        <v>3.5</v>
      </c>
      <c r="E60"/>
      <c r="F60" s="67">
        <f t="shared" si="2"/>
        <v>0</v>
      </c>
    </row>
    <row r="61" spans="1:6" ht="17.25" customHeight="1">
      <c r="A61" s="64">
        <v>35</v>
      </c>
      <c r="B61" s="65" t="s">
        <v>75</v>
      </c>
      <c r="C61" s="66" t="s">
        <v>30</v>
      </c>
      <c r="D61" s="66">
        <v>30</v>
      </c>
      <c r="E61"/>
      <c r="F61" s="67">
        <f t="shared" si="2"/>
        <v>0</v>
      </c>
    </row>
    <row r="62" spans="1:6" ht="18" customHeight="1">
      <c r="A62" s="64">
        <v>36</v>
      </c>
      <c r="B62" s="65" t="s">
        <v>76</v>
      </c>
      <c r="C62" s="66" t="s">
        <v>48</v>
      </c>
      <c r="D62" s="66">
        <v>3</v>
      </c>
      <c r="E62"/>
      <c r="F62" s="67">
        <f t="shared" si="2"/>
        <v>0</v>
      </c>
    </row>
    <row r="63" spans="1:6" ht="17.25" customHeight="1">
      <c r="A63" s="64">
        <v>37</v>
      </c>
      <c r="B63" s="65" t="s">
        <v>77</v>
      </c>
      <c r="C63" s="66" t="s">
        <v>34</v>
      </c>
      <c r="D63" s="66">
        <v>6</v>
      </c>
      <c r="E63"/>
      <c r="F63" s="67">
        <f t="shared" si="2"/>
        <v>0</v>
      </c>
    </row>
    <row r="64" spans="1:6" ht="17.25" customHeight="1">
      <c r="A64" s="64">
        <v>38</v>
      </c>
      <c r="B64" s="65" t="s">
        <v>78</v>
      </c>
      <c r="C64" s="66" t="s">
        <v>34</v>
      </c>
      <c r="D64" s="66">
        <v>9</v>
      </c>
      <c r="E64"/>
      <c r="F64" s="67">
        <f t="shared" si="2"/>
        <v>0</v>
      </c>
    </row>
    <row r="65" spans="1:6" ht="17.25" customHeight="1">
      <c r="A65" s="64">
        <v>39</v>
      </c>
      <c r="B65" s="65" t="s">
        <v>79</v>
      </c>
      <c r="C65" s="66" t="s">
        <v>41</v>
      </c>
      <c r="D65" s="66">
        <v>1</v>
      </c>
      <c r="E65"/>
      <c r="F65" s="67">
        <f t="shared" si="2"/>
        <v>0</v>
      </c>
    </row>
    <row r="66" spans="1:6" ht="17.25" customHeight="1">
      <c r="A66" s="64">
        <v>40</v>
      </c>
      <c r="B66" s="65" t="s">
        <v>80</v>
      </c>
      <c r="C66" s="66" t="s">
        <v>38</v>
      </c>
      <c r="D66" s="66">
        <f>SUM(D59:D60)</f>
        <v>15</v>
      </c>
      <c r="E66"/>
      <c r="F66" s="67">
        <f t="shared" si="2"/>
        <v>0</v>
      </c>
    </row>
    <row r="67" spans="1:6" ht="17.25" customHeight="1">
      <c r="A67" s="64">
        <v>41</v>
      </c>
      <c r="B67" s="85" t="s">
        <v>81</v>
      </c>
      <c r="C67" s="70" t="s">
        <v>82</v>
      </c>
      <c r="D67" s="70" t="s">
        <v>82</v>
      </c>
      <c r="E67" s="86" t="s">
        <v>82</v>
      </c>
      <c r="F67" s="87" t="s">
        <v>82</v>
      </c>
    </row>
    <row r="68" spans="1:6" ht="12.75" customHeight="1">
      <c r="A68" s="88" t="s">
        <v>14</v>
      </c>
      <c r="B68" s="88"/>
      <c r="C68" s="89"/>
      <c r="D68" s="90"/>
      <c r="E68" s="90"/>
      <c r="F68" s="91">
        <f>SUM(F20:F67)</f>
        <v>0</v>
      </c>
    </row>
  </sheetData>
  <sheetProtection selectLockedCells="1" selectUnlockedCells="1"/>
  <mergeCells count="1">
    <mergeCell ref="A68:B68"/>
  </mergeCells>
  <hyperlinks>
    <hyperlink ref="C10" r:id="rId1" display="email : info@greenart"/>
    <hyperlink ref="C11" r:id="rId2" display="web: www.greenart.cz"/>
  </hyperlinks>
  <printOptions/>
  <pageMargins left="0.7" right="0.7" top="0.7875" bottom="0.7875" header="0.5118055555555555" footer="0.5118055555555555"/>
  <pageSetup horizontalDpi="300" verticalDpi="300" orientation="portrait" paperSize="9" scale="92"/>
  <colBreaks count="1" manualBreakCount="1">
    <brk id="6" max="6553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25">
      <selection activeCell="F57" sqref="F57"/>
    </sheetView>
  </sheetViews>
  <sheetFormatPr defaultColWidth="9.00390625" defaultRowHeight="12.75"/>
  <cols>
    <col min="1" max="1" width="4.75390625" style="42" customWidth="1"/>
    <col min="2" max="2" width="33.875" style="43" customWidth="1"/>
    <col min="3" max="3" width="31.125" style="18" customWidth="1"/>
    <col min="4" max="4" width="11.125" style="18" customWidth="1"/>
    <col min="5" max="5" width="10.625" style="44" customWidth="1"/>
    <col min="6" max="6" width="10.375" style="44" customWidth="1"/>
    <col min="7" max="7" width="13.875" style="18" customWidth="1"/>
    <col min="8" max="16384" width="9.125" style="18" customWidth="1"/>
  </cols>
  <sheetData>
    <row r="1" spans="1:5" s="9" customFormat="1" ht="12.75">
      <c r="A1" s="5" t="s">
        <v>0</v>
      </c>
      <c r="B1" s="5"/>
      <c r="C1" s="6"/>
      <c r="D1" s="7"/>
      <c r="E1" s="8"/>
    </row>
    <row r="2" spans="1:6" ht="15" customHeight="1">
      <c r="A2" s="10" t="s">
        <v>1</v>
      </c>
      <c r="B2" s="10"/>
      <c r="C2" s="1"/>
      <c r="D2" s="4"/>
      <c r="E2" s="1"/>
      <c r="F2" s="1"/>
    </row>
    <row r="3" spans="1:6" ht="12.75">
      <c r="A3" s="10" t="s">
        <v>2</v>
      </c>
      <c r="B3" s="11"/>
      <c r="C3" s="12"/>
      <c r="D3" s="4"/>
      <c r="E3" s="1"/>
      <c r="F3" s="1"/>
    </row>
    <row r="4" spans="1:6" ht="12.75">
      <c r="A4" s="13"/>
      <c r="B4" s="2"/>
      <c r="C4" s="1"/>
      <c r="D4" s="4"/>
      <c r="E4" s="14"/>
      <c r="F4" s="14"/>
    </row>
    <row r="5" spans="1:4" s="14" customFormat="1" ht="12.75">
      <c r="A5" s="45"/>
      <c r="B5" s="15"/>
      <c r="C5" s="1"/>
      <c r="D5" s="16"/>
    </row>
    <row r="6" spans="1:6" s="14" customFormat="1" ht="12.75">
      <c r="A6" s="45"/>
      <c r="B6" s="15"/>
      <c r="C6" s="1"/>
      <c r="D6" s="4"/>
      <c r="E6" s="1"/>
      <c r="F6" s="1"/>
    </row>
    <row r="7" spans="1:6" ht="12.75">
      <c r="A7" s="46"/>
      <c r="B7" s="2"/>
      <c r="D7" s="17" t="s">
        <v>3</v>
      </c>
      <c r="E7" s="4"/>
      <c r="F7" s="14"/>
    </row>
    <row r="8" spans="1:6" s="14" customFormat="1" ht="12.75">
      <c r="A8" s="45"/>
      <c r="B8" s="15"/>
      <c r="C8" s="19"/>
      <c r="D8" s="1" t="s">
        <v>4</v>
      </c>
      <c r="E8" s="4"/>
      <c r="F8" s="18"/>
    </row>
    <row r="9" spans="1:5" s="14" customFormat="1" ht="12.75">
      <c r="A9" s="45"/>
      <c r="B9" s="15"/>
      <c r="C9" s="19"/>
      <c r="D9" s="1" t="s">
        <v>5</v>
      </c>
      <c r="E9" s="4"/>
    </row>
    <row r="10" spans="1:6" s="14" customFormat="1" ht="12.75">
      <c r="A10" s="45"/>
      <c r="B10" s="15"/>
      <c r="C10" s="19"/>
      <c r="D10" s="19" t="s">
        <v>6</v>
      </c>
      <c r="E10" s="20"/>
      <c r="F10" s="16"/>
    </row>
    <row r="11" spans="1:5" s="14" customFormat="1" ht="12.75">
      <c r="A11" s="45"/>
      <c r="B11" s="15"/>
      <c r="C11" s="18"/>
      <c r="D11" s="19" t="s">
        <v>7</v>
      </c>
      <c r="E11" s="20"/>
    </row>
    <row r="12" spans="1:5" s="14" customFormat="1" ht="12.75">
      <c r="A12" s="45"/>
      <c r="B12" s="15"/>
      <c r="C12" s="18"/>
      <c r="D12" s="19"/>
      <c r="E12" s="20"/>
    </row>
    <row r="13" spans="1:6" s="14" customFormat="1" ht="12.75">
      <c r="A13" s="47" t="s">
        <v>8</v>
      </c>
      <c r="B13" s="15"/>
      <c r="C13" s="19"/>
      <c r="E13" s="19"/>
      <c r="F13" s="16"/>
    </row>
    <row r="14" spans="1:6" s="14" customFormat="1" ht="12.75">
      <c r="A14" s="45"/>
      <c r="B14" s="48" t="s">
        <v>20</v>
      </c>
      <c r="C14" s="19"/>
      <c r="E14" s="16"/>
      <c r="F14" s="16"/>
    </row>
    <row r="15" spans="1:6" s="14" customFormat="1" ht="7.5" customHeight="1">
      <c r="A15" s="45"/>
      <c r="B15" s="24"/>
      <c r="C15" s="19"/>
      <c r="E15" s="16"/>
      <c r="F15" s="16"/>
    </row>
    <row r="16" spans="1:7" s="14" customFormat="1" ht="12.75">
      <c r="A16" s="25" t="s">
        <v>12</v>
      </c>
      <c r="D16" s="19"/>
      <c r="E16" s="45"/>
      <c r="F16" s="16"/>
      <c r="G16" s="16"/>
    </row>
    <row r="17" spans="1:7" ht="12.75">
      <c r="A17" s="1"/>
      <c r="B17" s="1"/>
      <c r="C17" s="1"/>
      <c r="D17" s="1"/>
      <c r="E17" s="46"/>
      <c r="F17" s="4"/>
      <c r="G17" s="4"/>
    </row>
    <row r="18" spans="1:7" s="14" customFormat="1" ht="17.25" customHeight="1">
      <c r="A18" s="92" t="s">
        <v>22</v>
      </c>
      <c r="B18" s="93" t="s">
        <v>83</v>
      </c>
      <c r="C18" s="93" t="s">
        <v>84</v>
      </c>
      <c r="D18" s="94" t="s">
        <v>85</v>
      </c>
      <c r="E18" s="95" t="s">
        <v>25</v>
      </c>
      <c r="F18" s="96" t="s">
        <v>26</v>
      </c>
      <c r="G18" s="97" t="s">
        <v>27</v>
      </c>
    </row>
    <row r="19" spans="1:7" s="14" customFormat="1" ht="17.25" customHeight="1">
      <c r="A19" s="98" t="s">
        <v>86</v>
      </c>
      <c r="B19" s="99"/>
      <c r="C19" s="99"/>
      <c r="D19" s="99"/>
      <c r="E19" s="99"/>
      <c r="F19" s="99"/>
      <c r="G19" s="100"/>
    </row>
    <row r="20" spans="1:8" s="14" customFormat="1" ht="27" customHeight="1">
      <c r="A20" s="101" t="s">
        <v>87</v>
      </c>
      <c r="B20" s="102" t="s">
        <v>88</v>
      </c>
      <c r="C20" s="103" t="s">
        <v>89</v>
      </c>
      <c r="D20" s="104" t="s">
        <v>90</v>
      </c>
      <c r="E20" s="105">
        <v>1</v>
      </c>
      <c r="F20"/>
      <c r="G20" s="74">
        <f aca="true" t="shared" si="0" ref="G20:G25">E20*F20</f>
        <v>0</v>
      </c>
      <c r="H20" s="18"/>
    </row>
    <row r="21" spans="1:8" s="14" customFormat="1" ht="17.25" customHeight="1">
      <c r="A21" s="106" t="s">
        <v>91</v>
      </c>
      <c r="B21" s="107" t="s">
        <v>92</v>
      </c>
      <c r="C21" s="108" t="s">
        <v>93</v>
      </c>
      <c r="D21" s="109" t="s">
        <v>94</v>
      </c>
      <c r="E21" s="110">
        <v>1</v>
      </c>
      <c r="F21"/>
      <c r="G21" s="74">
        <f t="shared" si="0"/>
        <v>0</v>
      </c>
      <c r="H21" s="18"/>
    </row>
    <row r="22" spans="1:8" s="14" customFormat="1" ht="17.25" customHeight="1">
      <c r="A22" s="106" t="s">
        <v>95</v>
      </c>
      <c r="B22" s="107" t="s">
        <v>96</v>
      </c>
      <c r="C22" s="108" t="s">
        <v>97</v>
      </c>
      <c r="D22" s="109" t="s">
        <v>98</v>
      </c>
      <c r="E22" s="110">
        <v>1</v>
      </c>
      <c r="F22"/>
      <c r="G22" s="74">
        <f t="shared" si="0"/>
        <v>0</v>
      </c>
      <c r="H22" s="18"/>
    </row>
    <row r="23" spans="1:8" s="14" customFormat="1" ht="17.25" customHeight="1">
      <c r="A23" s="106" t="s">
        <v>99</v>
      </c>
      <c r="B23" s="107" t="s">
        <v>100</v>
      </c>
      <c r="C23" s="108" t="s">
        <v>101</v>
      </c>
      <c r="D23" s="109" t="s">
        <v>102</v>
      </c>
      <c r="E23" s="110">
        <v>1</v>
      </c>
      <c r="F23"/>
      <c r="G23" s="74">
        <f t="shared" si="0"/>
        <v>0</v>
      </c>
      <c r="H23" s="18" t="s">
        <v>103</v>
      </c>
    </row>
    <row r="24" spans="1:8" s="14" customFormat="1" ht="17.25" customHeight="1">
      <c r="A24" s="106" t="s">
        <v>104</v>
      </c>
      <c r="B24" s="107" t="s">
        <v>105</v>
      </c>
      <c r="C24" s="108" t="s">
        <v>106</v>
      </c>
      <c r="D24" s="109" t="s">
        <v>102</v>
      </c>
      <c r="E24" s="110">
        <v>1</v>
      </c>
      <c r="F24"/>
      <c r="G24" s="74">
        <f t="shared" si="0"/>
        <v>0</v>
      </c>
      <c r="H24" s="18" t="s">
        <v>107</v>
      </c>
    </row>
    <row r="25" spans="1:8" s="14" customFormat="1" ht="17.25" customHeight="1">
      <c r="A25" s="111" t="s">
        <v>108</v>
      </c>
      <c r="B25" s="112" t="s">
        <v>109</v>
      </c>
      <c r="C25" s="113" t="s">
        <v>110</v>
      </c>
      <c r="D25" s="109" t="s">
        <v>102</v>
      </c>
      <c r="E25" s="114">
        <v>1</v>
      </c>
      <c r="F25"/>
      <c r="G25" s="74">
        <f t="shared" si="0"/>
        <v>0</v>
      </c>
      <c r="H25" s="18" t="s">
        <v>111</v>
      </c>
    </row>
    <row r="26" spans="1:7" s="14" customFormat="1" ht="17.25" customHeight="1">
      <c r="A26" s="115" t="s">
        <v>112</v>
      </c>
      <c r="B26" s="115"/>
      <c r="C26" s="115"/>
      <c r="D26" s="116"/>
      <c r="E26" s="117">
        <f>SUM(E20:E25)</f>
        <v>6</v>
      </c>
      <c r="F26" s="118"/>
      <c r="G26" s="119">
        <f>SUM(G20:G25)</f>
        <v>0</v>
      </c>
    </row>
    <row r="27" spans="1:7" s="14" customFormat="1" ht="7.5" customHeight="1">
      <c r="A27" s="120"/>
      <c r="B27" s="121"/>
      <c r="C27" s="121"/>
      <c r="D27" s="121"/>
      <c r="E27" s="122"/>
      <c r="F27" s="123"/>
      <c r="G27" s="124"/>
    </row>
    <row r="28" spans="1:7" ht="17.25" customHeight="1">
      <c r="A28" s="98" t="s">
        <v>113</v>
      </c>
      <c r="B28" s="99"/>
      <c r="C28" s="99"/>
      <c r="D28" s="99"/>
      <c r="E28" s="125"/>
      <c r="F28" s="99"/>
      <c r="G28" s="100"/>
    </row>
    <row r="29" spans="1:7" ht="17.25" customHeight="1">
      <c r="A29" s="126" t="s">
        <v>114</v>
      </c>
      <c r="B29" s="127" t="s">
        <v>115</v>
      </c>
      <c r="C29" s="127" t="s">
        <v>116</v>
      </c>
      <c r="D29" s="128" t="s">
        <v>117</v>
      </c>
      <c r="E29" s="129">
        <v>80</v>
      </c>
      <c r="F29"/>
      <c r="G29" s="130">
        <f aca="true" t="shared" si="1" ref="G29:G34">E29*F29</f>
        <v>0</v>
      </c>
    </row>
    <row r="30" spans="1:7" ht="17.25" customHeight="1">
      <c r="A30" s="131" t="s">
        <v>118</v>
      </c>
      <c r="B30" s="132" t="s">
        <v>119</v>
      </c>
      <c r="C30" s="132" t="s">
        <v>120</v>
      </c>
      <c r="D30" s="133" t="s">
        <v>121</v>
      </c>
      <c r="E30" s="66">
        <v>3</v>
      </c>
      <c r="F30"/>
      <c r="G30" s="74">
        <f t="shared" si="1"/>
        <v>0</v>
      </c>
    </row>
    <row r="31" spans="1:8" ht="17.25" customHeight="1">
      <c r="A31" s="131" t="s">
        <v>122</v>
      </c>
      <c r="B31" s="134" t="s">
        <v>123</v>
      </c>
      <c r="C31" s="134" t="s">
        <v>124</v>
      </c>
      <c r="D31" s="135" t="s">
        <v>125</v>
      </c>
      <c r="E31" s="136">
        <v>14</v>
      </c>
      <c r="F31"/>
      <c r="G31" s="74">
        <f t="shared" si="1"/>
        <v>0</v>
      </c>
      <c r="H31" s="18">
        <v>3</v>
      </c>
    </row>
    <row r="32" spans="1:8" ht="17.25" customHeight="1">
      <c r="A32" s="131" t="s">
        <v>126</v>
      </c>
      <c r="B32" s="137" t="s">
        <v>127</v>
      </c>
      <c r="C32" s="137" t="s">
        <v>128</v>
      </c>
      <c r="D32" s="138" t="s">
        <v>129</v>
      </c>
      <c r="E32" s="139">
        <v>58</v>
      </c>
      <c r="F32"/>
      <c r="G32" s="74">
        <f t="shared" si="1"/>
        <v>0</v>
      </c>
      <c r="H32" s="18">
        <v>6</v>
      </c>
    </row>
    <row r="33" spans="1:8" ht="17.25" customHeight="1">
      <c r="A33" s="131" t="s">
        <v>130</v>
      </c>
      <c r="B33" s="134" t="s">
        <v>131</v>
      </c>
      <c r="C33" s="134" t="s">
        <v>132</v>
      </c>
      <c r="D33" s="135" t="s">
        <v>133</v>
      </c>
      <c r="E33" s="66">
        <v>120</v>
      </c>
      <c r="F33"/>
      <c r="G33" s="74">
        <f t="shared" si="1"/>
        <v>0</v>
      </c>
      <c r="H33" s="18">
        <v>5</v>
      </c>
    </row>
    <row r="34" spans="1:8" ht="17.25" customHeight="1">
      <c r="A34" s="131" t="s">
        <v>134</v>
      </c>
      <c r="B34" s="140" t="s">
        <v>135</v>
      </c>
      <c r="C34" s="141" t="s">
        <v>136</v>
      </c>
      <c r="D34" s="142" t="s">
        <v>125</v>
      </c>
      <c r="E34" s="70">
        <v>15</v>
      </c>
      <c r="F34"/>
      <c r="G34" s="143">
        <f t="shared" si="1"/>
        <v>0</v>
      </c>
      <c r="H34" s="18">
        <v>4</v>
      </c>
    </row>
    <row r="35" spans="1:7" ht="17.25" customHeight="1">
      <c r="A35" s="144" t="s">
        <v>112</v>
      </c>
      <c r="B35" s="144"/>
      <c r="C35" s="144"/>
      <c r="D35" s="145"/>
      <c r="E35" s="146">
        <f>SUM(E29:E34)</f>
        <v>290</v>
      </c>
      <c r="F35" s="147"/>
      <c r="G35" s="119">
        <f>SUM(G29:G34)</f>
        <v>0</v>
      </c>
    </row>
    <row r="36" ht="7.5" customHeight="1">
      <c r="C36" s="148"/>
    </row>
    <row r="37" spans="1:7" ht="18" customHeight="1">
      <c r="A37" s="98" t="s">
        <v>137</v>
      </c>
      <c r="B37" s="99"/>
      <c r="C37" s="99"/>
      <c r="D37" s="99"/>
      <c r="E37" s="125"/>
      <c r="F37" s="99"/>
      <c r="G37" s="100"/>
    </row>
    <row r="38" spans="1:8" ht="17.25" customHeight="1">
      <c r="A38" s="60" t="s">
        <v>138</v>
      </c>
      <c r="B38" s="149" t="s">
        <v>139</v>
      </c>
      <c r="C38" s="149" t="s">
        <v>140</v>
      </c>
      <c r="D38" s="150" t="s">
        <v>129</v>
      </c>
      <c r="E38" s="151">
        <v>8</v>
      </c>
      <c r="F38"/>
      <c r="G38" s="130">
        <f aca="true" t="shared" si="2" ref="G38:G49">E38*F38</f>
        <v>0</v>
      </c>
      <c r="H38" s="18">
        <v>7</v>
      </c>
    </row>
    <row r="39" spans="1:8" ht="17.25" customHeight="1">
      <c r="A39" s="64" t="s">
        <v>141</v>
      </c>
      <c r="B39" s="152" t="s">
        <v>142</v>
      </c>
      <c r="C39" s="152" t="s">
        <v>143</v>
      </c>
      <c r="D39" s="153" t="s">
        <v>129</v>
      </c>
      <c r="E39" s="154">
        <v>5</v>
      </c>
      <c r="F39"/>
      <c r="G39" s="74">
        <f t="shared" si="2"/>
        <v>0</v>
      </c>
      <c r="H39" s="18">
        <v>1</v>
      </c>
    </row>
    <row r="40" spans="1:8" ht="18" customHeight="1">
      <c r="A40" s="64" t="s">
        <v>144</v>
      </c>
      <c r="B40" s="134" t="s">
        <v>145</v>
      </c>
      <c r="C40" s="134" t="s">
        <v>146</v>
      </c>
      <c r="D40" s="153" t="s">
        <v>129</v>
      </c>
      <c r="E40" s="155">
        <v>20</v>
      </c>
      <c r="F40"/>
      <c r="G40" s="74">
        <f t="shared" si="2"/>
        <v>0</v>
      </c>
      <c r="H40" s="18">
        <v>6</v>
      </c>
    </row>
    <row r="41" spans="1:8" ht="18" customHeight="1">
      <c r="A41" s="64" t="s">
        <v>147</v>
      </c>
      <c r="B41" s="152" t="s">
        <v>148</v>
      </c>
      <c r="C41" s="152" t="s">
        <v>149</v>
      </c>
      <c r="D41" s="153" t="s">
        <v>129</v>
      </c>
      <c r="E41" s="154">
        <v>10</v>
      </c>
      <c r="F41"/>
      <c r="G41" s="74">
        <f t="shared" si="2"/>
        <v>0</v>
      </c>
      <c r="H41" s="156">
        <v>6</v>
      </c>
    </row>
    <row r="42" spans="1:8" ht="18" customHeight="1">
      <c r="A42" s="64" t="s">
        <v>150</v>
      </c>
      <c r="B42" s="157" t="s">
        <v>151</v>
      </c>
      <c r="C42" s="157" t="s">
        <v>152</v>
      </c>
      <c r="D42" s="153" t="s">
        <v>129</v>
      </c>
      <c r="E42" s="154">
        <v>45</v>
      </c>
      <c r="F42"/>
      <c r="G42" s="74">
        <f t="shared" si="2"/>
        <v>0</v>
      </c>
      <c r="H42" s="18">
        <v>6</v>
      </c>
    </row>
    <row r="43" spans="1:8" ht="17.25" customHeight="1">
      <c r="A43" s="64" t="s">
        <v>153</v>
      </c>
      <c r="B43" s="134" t="s">
        <v>154</v>
      </c>
      <c r="C43" s="134" t="s">
        <v>155</v>
      </c>
      <c r="D43" s="153" t="s">
        <v>156</v>
      </c>
      <c r="E43" s="154">
        <v>10</v>
      </c>
      <c r="F43"/>
      <c r="G43" s="74">
        <f t="shared" si="2"/>
        <v>0</v>
      </c>
      <c r="H43" s="18">
        <v>5</v>
      </c>
    </row>
    <row r="44" spans="1:8" ht="17.25" customHeight="1">
      <c r="A44" s="64" t="s">
        <v>157</v>
      </c>
      <c r="B44" s="134" t="s">
        <v>158</v>
      </c>
      <c r="C44" s="134" t="s">
        <v>159</v>
      </c>
      <c r="D44" s="135" t="s">
        <v>129</v>
      </c>
      <c r="E44" s="154">
        <v>7</v>
      </c>
      <c r="F44"/>
      <c r="G44" s="74">
        <f t="shared" si="2"/>
        <v>0</v>
      </c>
      <c r="H44" s="18">
        <v>6</v>
      </c>
    </row>
    <row r="45" spans="1:8" ht="17.25" customHeight="1">
      <c r="A45" s="64" t="s">
        <v>160</v>
      </c>
      <c r="B45" s="134" t="s">
        <v>161</v>
      </c>
      <c r="C45" s="134" t="s">
        <v>162</v>
      </c>
      <c r="D45" s="135" t="s">
        <v>129</v>
      </c>
      <c r="E45" s="154">
        <v>16</v>
      </c>
      <c r="F45"/>
      <c r="G45" s="74">
        <f t="shared" si="2"/>
        <v>0</v>
      </c>
      <c r="H45" s="18">
        <v>7</v>
      </c>
    </row>
    <row r="46" spans="1:8" ht="17.25" customHeight="1">
      <c r="A46" s="64" t="s">
        <v>163</v>
      </c>
      <c r="B46" s="134" t="s">
        <v>164</v>
      </c>
      <c r="C46" s="134" t="s">
        <v>165</v>
      </c>
      <c r="D46" s="153" t="s">
        <v>129</v>
      </c>
      <c r="E46" s="154">
        <v>8</v>
      </c>
      <c r="F46"/>
      <c r="G46" s="74">
        <f t="shared" si="2"/>
        <v>0</v>
      </c>
      <c r="H46" s="18">
        <v>5</v>
      </c>
    </row>
    <row r="47" spans="1:8" ht="17.25" customHeight="1">
      <c r="A47" s="64" t="s">
        <v>166</v>
      </c>
      <c r="B47" s="152" t="s">
        <v>167</v>
      </c>
      <c r="C47" s="152" t="s">
        <v>168</v>
      </c>
      <c r="D47" s="153" t="s">
        <v>129</v>
      </c>
      <c r="E47" s="154">
        <v>39</v>
      </c>
      <c r="F47"/>
      <c r="G47" s="74">
        <f t="shared" si="2"/>
        <v>0</v>
      </c>
      <c r="H47" s="18">
        <v>3</v>
      </c>
    </row>
    <row r="48" spans="1:8" ht="17.25" customHeight="1">
      <c r="A48" s="64" t="s">
        <v>169</v>
      </c>
      <c r="B48" s="152" t="s">
        <v>170</v>
      </c>
      <c r="C48" s="152" t="s">
        <v>171</v>
      </c>
      <c r="D48" s="153" t="s">
        <v>129</v>
      </c>
      <c r="E48" s="154">
        <v>22</v>
      </c>
      <c r="F48"/>
      <c r="G48" s="74">
        <f t="shared" si="2"/>
        <v>0</v>
      </c>
      <c r="H48" s="18">
        <v>2</v>
      </c>
    </row>
    <row r="49" spans="1:8" ht="17.25" customHeight="1">
      <c r="A49" s="64" t="s">
        <v>172</v>
      </c>
      <c r="B49" s="152" t="s">
        <v>173</v>
      </c>
      <c r="C49" s="152" t="s">
        <v>174</v>
      </c>
      <c r="D49" s="153" t="s">
        <v>129</v>
      </c>
      <c r="E49" s="154">
        <v>5</v>
      </c>
      <c r="F49"/>
      <c r="G49" s="74">
        <f t="shared" si="2"/>
        <v>0</v>
      </c>
      <c r="H49" s="18">
        <v>5</v>
      </c>
    </row>
    <row r="50" spans="1:7" ht="17.25" customHeight="1">
      <c r="A50" s="144" t="s">
        <v>112</v>
      </c>
      <c r="B50" s="144"/>
      <c r="C50" s="144"/>
      <c r="D50" s="145"/>
      <c r="E50" s="146">
        <f>SUM(E38:E49)</f>
        <v>195</v>
      </c>
      <c r="F50" s="147"/>
      <c r="G50" s="119">
        <f>SUM(G38:G49)</f>
        <v>0</v>
      </c>
    </row>
    <row r="51" spans="1:7" ht="7.5" customHeight="1">
      <c r="A51" s="158"/>
      <c r="B51" s="158"/>
      <c r="C51" s="158"/>
      <c r="D51" s="158"/>
      <c r="E51" s="159"/>
      <c r="F51" s="160"/>
      <c r="G51" s="161"/>
    </row>
    <row r="52" spans="1:7" ht="17.25" customHeight="1">
      <c r="A52" s="98" t="s">
        <v>175</v>
      </c>
      <c r="B52" s="99"/>
      <c r="C52" s="99"/>
      <c r="D52" s="99"/>
      <c r="E52" s="125"/>
      <c r="F52" s="99"/>
      <c r="G52" s="100"/>
    </row>
    <row r="53" spans="1:7" ht="17.25" customHeight="1">
      <c r="A53" s="60" t="s">
        <v>176</v>
      </c>
      <c r="B53" s="162" t="s">
        <v>177</v>
      </c>
      <c r="C53" s="162"/>
      <c r="D53" s="163" t="s">
        <v>178</v>
      </c>
      <c r="E53" s="164">
        <v>6</v>
      </c>
      <c r="F53"/>
      <c r="G53" s="130">
        <f>E53*F53</f>
        <v>0</v>
      </c>
    </row>
    <row r="54" spans="1:7" ht="17.25" customHeight="1">
      <c r="A54" s="64" t="s">
        <v>179</v>
      </c>
      <c r="B54" s="134" t="s">
        <v>180</v>
      </c>
      <c r="C54" s="134"/>
      <c r="D54" s="135" t="s">
        <v>178</v>
      </c>
      <c r="E54" s="154">
        <v>2</v>
      </c>
      <c r="F54"/>
      <c r="G54" s="74">
        <f>E54*F54</f>
        <v>0</v>
      </c>
    </row>
    <row r="55" spans="1:7" ht="17.25" customHeight="1">
      <c r="A55" s="64" t="s">
        <v>181</v>
      </c>
      <c r="B55" s="134" t="s">
        <v>182</v>
      </c>
      <c r="C55" s="134"/>
      <c r="D55" s="135" t="s">
        <v>183</v>
      </c>
      <c r="E55" s="154">
        <v>1</v>
      </c>
      <c r="F55"/>
      <c r="G55" s="74">
        <f>E55*F55</f>
        <v>0</v>
      </c>
    </row>
    <row r="56" spans="1:7" ht="17.25" customHeight="1">
      <c r="A56" s="64" t="s">
        <v>184</v>
      </c>
      <c r="B56" s="134" t="s">
        <v>185</v>
      </c>
      <c r="C56" s="134"/>
      <c r="D56" s="135" t="s">
        <v>129</v>
      </c>
      <c r="E56" s="154">
        <v>15</v>
      </c>
      <c r="F56"/>
      <c r="G56" s="74">
        <f>E56*F56</f>
        <v>0</v>
      </c>
    </row>
    <row r="57" spans="1:7" ht="17.25" customHeight="1">
      <c r="A57" s="165"/>
      <c r="B57" s="140" t="s">
        <v>186</v>
      </c>
      <c r="C57" s="140"/>
      <c r="D57" s="142"/>
      <c r="E57" s="70">
        <v>750</v>
      </c>
      <c r="F57"/>
      <c r="G57" s="143">
        <f>E57*F57</f>
        <v>0</v>
      </c>
    </row>
    <row r="58" spans="1:7" ht="17.25" customHeight="1">
      <c r="A58" s="144" t="s">
        <v>112</v>
      </c>
      <c r="B58" s="144"/>
      <c r="C58" s="144"/>
      <c r="D58" s="145"/>
      <c r="E58" s="146">
        <f>SUM(E53:E57)</f>
        <v>774</v>
      </c>
      <c r="F58" s="147"/>
      <c r="G58" s="119">
        <f>SUM(G53:G57)</f>
        <v>0</v>
      </c>
    </row>
    <row r="59" spans="1:7" ht="7.5" customHeight="1">
      <c r="A59" s="166"/>
      <c r="B59" s="167"/>
      <c r="C59" s="168"/>
      <c r="D59" s="169"/>
      <c r="E59" s="170"/>
      <c r="F59" s="171"/>
      <c r="G59" s="172"/>
    </row>
    <row r="60" spans="1:7" ht="12.75">
      <c r="A60" s="115" t="s">
        <v>112</v>
      </c>
      <c r="B60" s="115"/>
      <c r="C60" s="115"/>
      <c r="D60" s="116"/>
      <c r="E60" s="173">
        <f>SUM(E35+E26+E50+E58)</f>
        <v>1265</v>
      </c>
      <c r="F60" s="118"/>
      <c r="G60" s="174">
        <f>SUM(G35+G26+G50+G58)</f>
        <v>0</v>
      </c>
    </row>
  </sheetData>
  <sheetProtection selectLockedCells="1" selectUnlockedCells="1"/>
  <mergeCells count="10">
    <mergeCell ref="A26:C26"/>
    <mergeCell ref="A35:C35"/>
    <mergeCell ref="A50:C50"/>
    <mergeCell ref="B53:C53"/>
    <mergeCell ref="B54:C54"/>
    <mergeCell ref="B55:C55"/>
    <mergeCell ref="B56:C56"/>
    <mergeCell ref="B57:C57"/>
    <mergeCell ref="A58:C58"/>
    <mergeCell ref="A60:C60"/>
  </mergeCells>
  <hyperlinks>
    <hyperlink ref="D10" r:id="rId1" display="email : info@greenart"/>
    <hyperlink ref="D11" r:id="rId2" display="web: www.greenart.cz"/>
  </hyperlinks>
  <printOptions/>
  <pageMargins left="0.65" right="0.5798611111111112" top="0.9840277777777777" bottom="0.9840277777777777" header="0.5118055555555555" footer="0.5118055555555555"/>
  <pageSetup horizontalDpi="300" verticalDpi="300" orientation="portrait" paperSize="9" scale="75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43">
      <selection activeCell="F64" sqref="F64"/>
    </sheetView>
  </sheetViews>
  <sheetFormatPr defaultColWidth="9.00390625" defaultRowHeight="12.75"/>
  <cols>
    <col min="1" max="1" width="9.125" style="175" customWidth="1"/>
    <col min="2" max="2" width="11.00390625" style="175" customWidth="1"/>
    <col min="3" max="3" width="67.875" style="175" customWidth="1"/>
    <col min="4" max="5" width="9.125" style="175" customWidth="1"/>
    <col min="6" max="6" width="9.375" style="175" customWidth="1"/>
    <col min="7" max="7" width="11.625" style="175" customWidth="1"/>
    <col min="8" max="10" width="12.00390625" style="175" customWidth="1"/>
    <col min="11" max="16384" width="9.125" style="175" customWidth="1"/>
  </cols>
  <sheetData>
    <row r="1" spans="1:7" ht="12.75">
      <c r="A1" s="176" t="s">
        <v>187</v>
      </c>
      <c r="B1" s="176"/>
      <c r="C1" s="176"/>
      <c r="D1" s="176"/>
      <c r="E1" s="176"/>
      <c r="F1" s="176"/>
      <c r="G1" s="176"/>
    </row>
    <row r="2" spans="1:7" ht="18.75" customHeight="1">
      <c r="A2" s="177" t="s">
        <v>188</v>
      </c>
      <c r="B2" s="177" t="s">
        <v>189</v>
      </c>
      <c r="C2" s="178" t="s">
        <v>190</v>
      </c>
      <c r="D2" s="177" t="s">
        <v>191</v>
      </c>
      <c r="E2" s="177"/>
      <c r="F2" s="179" t="s">
        <v>192</v>
      </c>
      <c r="G2" s="179"/>
    </row>
    <row r="3" spans="1:7" ht="12.75">
      <c r="A3" s="177" t="s">
        <v>193</v>
      </c>
      <c r="B3" s="177"/>
      <c r="C3" s="180" t="s">
        <v>194</v>
      </c>
      <c r="D3" s="177" t="s">
        <v>195</v>
      </c>
      <c r="E3" s="177"/>
      <c r="F3" s="179" t="s">
        <v>196</v>
      </c>
      <c r="G3" s="179"/>
    </row>
    <row r="4" spans="1:7" ht="12.75">
      <c r="A4" s="177" t="s">
        <v>197</v>
      </c>
      <c r="B4" s="177"/>
      <c r="D4" s="177" t="s">
        <v>197</v>
      </c>
      <c r="E4" s="177"/>
      <c r="F4" s="179">
        <v>608889508</v>
      </c>
      <c r="G4" s="179"/>
    </row>
    <row r="5" spans="1:7" ht="12.75">
      <c r="A5" s="177" t="s">
        <v>198</v>
      </c>
      <c r="B5" s="177"/>
      <c r="D5" s="177" t="s">
        <v>198</v>
      </c>
      <c r="E5" s="177"/>
      <c r="F5" s="179" t="s">
        <v>199</v>
      </c>
      <c r="G5" s="179"/>
    </row>
    <row r="7" spans="1:7" ht="12.75">
      <c r="A7" s="181" t="s">
        <v>200</v>
      </c>
      <c r="B7" s="181" t="s">
        <v>201</v>
      </c>
      <c r="C7" s="181" t="s">
        <v>202</v>
      </c>
      <c r="D7" s="181" t="s">
        <v>203</v>
      </c>
      <c r="E7" s="181" t="s">
        <v>204</v>
      </c>
      <c r="F7" s="181" t="s">
        <v>205</v>
      </c>
      <c r="G7" s="181" t="s">
        <v>206</v>
      </c>
    </row>
    <row r="8" spans="1:7" ht="12.75">
      <c r="A8" s="182" t="s">
        <v>207</v>
      </c>
      <c r="B8" s="183"/>
      <c r="C8" s="183"/>
      <c r="D8" s="183"/>
      <c r="E8" s="183"/>
      <c r="F8" s="183"/>
      <c r="G8" s="183"/>
    </row>
    <row r="9" spans="1:7" ht="12.75">
      <c r="A9" s="184">
        <v>43191</v>
      </c>
      <c r="B9" s="184" t="s">
        <v>208</v>
      </c>
      <c r="C9" s="185" t="s">
        <v>209</v>
      </c>
      <c r="D9" s="184">
        <v>1</v>
      </c>
      <c r="E9" s="184" t="s">
        <v>48</v>
      </c>
      <c r="F9"/>
      <c r="G9" s="186">
        <f>F9*D9</f>
        <v>0</v>
      </c>
    </row>
    <row r="10" spans="1:7" ht="27" customHeight="1">
      <c r="A10" s="184">
        <v>12130</v>
      </c>
      <c r="B10" s="184" t="s">
        <v>210</v>
      </c>
      <c r="C10" s="185" t="s">
        <v>211</v>
      </c>
      <c r="D10" s="184">
        <v>1</v>
      </c>
      <c r="E10" s="184" t="s">
        <v>48</v>
      </c>
      <c r="F10"/>
      <c r="G10" s="186">
        <f aca="true" t="shared" si="0" ref="G10:G64">F10*D10</f>
        <v>0</v>
      </c>
    </row>
    <row r="11" spans="1:7" ht="12.75">
      <c r="A11" s="184">
        <v>13009</v>
      </c>
      <c r="B11" s="184" t="s">
        <v>212</v>
      </c>
      <c r="C11" s="185" t="s">
        <v>213</v>
      </c>
      <c r="D11" s="184">
        <v>4</v>
      </c>
      <c r="E11" s="184" t="s">
        <v>48</v>
      </c>
      <c r="F11"/>
      <c r="G11" s="186">
        <f t="shared" si="0"/>
        <v>0</v>
      </c>
    </row>
    <row r="12" spans="1:7" ht="12.75">
      <c r="A12" s="182" t="s">
        <v>214</v>
      </c>
      <c r="B12" s="183"/>
      <c r="C12" s="183"/>
      <c r="D12" s="183"/>
      <c r="E12" s="183"/>
      <c r="F12" s="187"/>
      <c r="G12" s="187"/>
    </row>
    <row r="13" spans="1:7" ht="26.25" customHeight="1">
      <c r="A13" s="184">
        <v>11210</v>
      </c>
      <c r="B13" s="184" t="s">
        <v>215</v>
      </c>
      <c r="C13" s="185" t="s">
        <v>216</v>
      </c>
      <c r="D13" s="184">
        <v>1</v>
      </c>
      <c r="E13" s="184" t="s">
        <v>48</v>
      </c>
      <c r="F13"/>
      <c r="G13" s="186">
        <f t="shared" si="0"/>
        <v>0</v>
      </c>
    </row>
    <row r="14" spans="1:7" ht="17.25" customHeight="1">
      <c r="A14" s="184"/>
      <c r="B14" s="184"/>
      <c r="C14" s="185" t="s">
        <v>217</v>
      </c>
      <c r="D14" s="184">
        <v>1</v>
      </c>
      <c r="E14" s="184" t="s">
        <v>48</v>
      </c>
      <c r="F14"/>
      <c r="G14" s="186">
        <f>F14*D14</f>
        <v>0</v>
      </c>
    </row>
    <row r="15" spans="1:7" ht="16.5" customHeight="1">
      <c r="A15" s="184">
        <v>4109</v>
      </c>
      <c r="B15" s="184" t="s">
        <v>218</v>
      </c>
      <c r="C15" s="185" t="s">
        <v>219</v>
      </c>
      <c r="D15" s="184">
        <v>3</v>
      </c>
      <c r="E15" s="184" t="s">
        <v>48</v>
      </c>
      <c r="F15"/>
      <c r="G15" s="186">
        <f t="shared" si="0"/>
        <v>0</v>
      </c>
    </row>
    <row r="16" spans="1:7" ht="28.5" customHeight="1">
      <c r="A16" s="184">
        <v>13262</v>
      </c>
      <c r="B16" s="184" t="s">
        <v>220</v>
      </c>
      <c r="C16" s="185" t="s">
        <v>221</v>
      </c>
      <c r="D16" s="184">
        <v>1</v>
      </c>
      <c r="E16" s="184" t="s">
        <v>48</v>
      </c>
      <c r="F16"/>
      <c r="G16" s="186">
        <f t="shared" si="0"/>
        <v>0</v>
      </c>
    </row>
    <row r="17" spans="1:7" ht="12.75">
      <c r="A17" s="184">
        <v>15005</v>
      </c>
      <c r="B17" s="184" t="s">
        <v>222</v>
      </c>
      <c r="C17" s="185" t="s">
        <v>223</v>
      </c>
      <c r="D17" s="184">
        <v>2</v>
      </c>
      <c r="E17" s="184" t="s">
        <v>48</v>
      </c>
      <c r="F17"/>
      <c r="G17" s="186">
        <f t="shared" si="0"/>
        <v>0</v>
      </c>
    </row>
    <row r="18" spans="1:7" ht="12.75">
      <c r="A18" s="184">
        <v>15006</v>
      </c>
      <c r="B18" s="184" t="s">
        <v>224</v>
      </c>
      <c r="C18" s="185" t="s">
        <v>225</v>
      </c>
      <c r="D18" s="184">
        <v>1</v>
      </c>
      <c r="E18" s="184" t="s">
        <v>48</v>
      </c>
      <c r="F18"/>
      <c r="G18" s="186">
        <f t="shared" si="0"/>
        <v>0</v>
      </c>
    </row>
    <row r="19" spans="1:7" ht="17.25" customHeight="1">
      <c r="A19" s="184">
        <v>4158</v>
      </c>
      <c r="B19" s="184" t="s">
        <v>226</v>
      </c>
      <c r="C19" s="185" t="s">
        <v>227</v>
      </c>
      <c r="D19" s="184">
        <v>3</v>
      </c>
      <c r="E19" s="184" t="s">
        <v>48</v>
      </c>
      <c r="F19"/>
      <c r="G19" s="186">
        <f t="shared" si="0"/>
        <v>0</v>
      </c>
    </row>
    <row r="20" spans="1:7" ht="17.25" customHeight="1">
      <c r="A20" s="184">
        <v>13270</v>
      </c>
      <c r="B20" s="184" t="s">
        <v>228</v>
      </c>
      <c r="C20" s="185" t="s">
        <v>229</v>
      </c>
      <c r="D20" s="184">
        <v>1</v>
      </c>
      <c r="E20" s="184" t="s">
        <v>48</v>
      </c>
      <c r="F20"/>
      <c r="G20" s="186">
        <f t="shared" si="0"/>
        <v>0</v>
      </c>
    </row>
    <row r="21" spans="1:7" ht="25.5" customHeight="1">
      <c r="A21" s="184">
        <v>13304</v>
      </c>
      <c r="B21" s="184" t="s">
        <v>230</v>
      </c>
      <c r="C21" s="185" t="s">
        <v>231</v>
      </c>
      <c r="D21" s="188">
        <v>15</v>
      </c>
      <c r="E21" s="184" t="s">
        <v>232</v>
      </c>
      <c r="F21"/>
      <c r="G21" s="186">
        <f t="shared" si="0"/>
        <v>0</v>
      </c>
    </row>
    <row r="22" spans="1:7" ht="12.75">
      <c r="A22" s="184">
        <v>13009</v>
      </c>
      <c r="B22" s="184" t="s">
        <v>212</v>
      </c>
      <c r="C22" s="185" t="s">
        <v>213</v>
      </c>
      <c r="D22" s="184">
        <v>4</v>
      </c>
      <c r="E22" s="184" t="s">
        <v>48</v>
      </c>
      <c r="F22"/>
      <c r="G22" s="186">
        <f t="shared" si="0"/>
        <v>0</v>
      </c>
    </row>
    <row r="23" spans="1:7" ht="12.75">
      <c r="A23" s="184">
        <v>13008</v>
      </c>
      <c r="B23" s="184" t="s">
        <v>233</v>
      </c>
      <c r="C23" s="185" t="s">
        <v>234</v>
      </c>
      <c r="D23" s="184">
        <v>2</v>
      </c>
      <c r="E23" s="184" t="s">
        <v>48</v>
      </c>
      <c r="F23"/>
      <c r="G23" s="186">
        <f t="shared" si="0"/>
        <v>0</v>
      </c>
    </row>
    <row r="24" spans="1:7" ht="12.75">
      <c r="A24" s="184">
        <v>13302</v>
      </c>
      <c r="B24" s="184" t="s">
        <v>235</v>
      </c>
      <c r="C24" s="185" t="s">
        <v>236</v>
      </c>
      <c r="D24" s="188">
        <v>25</v>
      </c>
      <c r="E24" s="184" t="s">
        <v>232</v>
      </c>
      <c r="F24"/>
      <c r="G24" s="186">
        <f t="shared" si="0"/>
        <v>0</v>
      </c>
    </row>
    <row r="25" spans="1:7" ht="15.75" customHeight="1">
      <c r="A25" s="189"/>
      <c r="B25" s="189"/>
      <c r="C25" s="190" t="s">
        <v>237</v>
      </c>
      <c r="D25" s="191">
        <v>15</v>
      </c>
      <c r="E25" s="189" t="s">
        <v>232</v>
      </c>
      <c r="F25"/>
      <c r="G25" s="192">
        <f t="shared" si="0"/>
        <v>0</v>
      </c>
    </row>
    <row r="26" spans="1:7" ht="12.75">
      <c r="A26" s="182" t="s">
        <v>238</v>
      </c>
      <c r="B26" s="183"/>
      <c r="C26" s="183"/>
      <c r="D26" s="183"/>
      <c r="E26" s="183"/>
      <c r="F26"/>
      <c r="G26" s="187"/>
    </row>
    <row r="27" spans="1:7" ht="15.75" customHeight="1">
      <c r="A27" s="184"/>
      <c r="B27" s="184"/>
      <c r="C27" s="185" t="s">
        <v>239</v>
      </c>
      <c r="D27" s="184">
        <v>1</v>
      </c>
      <c r="E27" s="184" t="s">
        <v>240</v>
      </c>
      <c r="F27"/>
      <c r="G27" s="186">
        <f t="shared" si="0"/>
        <v>0</v>
      </c>
    </row>
    <row r="28" spans="1:7" ht="15.75" customHeight="1">
      <c r="A28" s="184"/>
      <c r="B28" s="184"/>
      <c r="C28" s="185" t="s">
        <v>241</v>
      </c>
      <c r="D28" s="184">
        <v>1</v>
      </c>
      <c r="E28" s="184" t="s">
        <v>240</v>
      </c>
      <c r="F28"/>
      <c r="G28" s="186">
        <f t="shared" si="0"/>
        <v>0</v>
      </c>
    </row>
    <row r="29" spans="1:7" ht="12.75">
      <c r="A29" s="182" t="s">
        <v>242</v>
      </c>
      <c r="B29" s="183"/>
      <c r="C29" s="183"/>
      <c r="D29" s="183"/>
      <c r="E29" s="183"/>
      <c r="F29" s="187"/>
      <c r="G29" s="187"/>
    </row>
    <row r="30" spans="1:7" ht="12.75">
      <c r="A30" s="188">
        <v>22001</v>
      </c>
      <c r="B30" s="188" t="s">
        <v>243</v>
      </c>
      <c r="C30" s="193" t="s">
        <v>244</v>
      </c>
      <c r="D30" s="188">
        <v>10</v>
      </c>
      <c r="E30" s="188" t="s">
        <v>48</v>
      </c>
      <c r="F30"/>
      <c r="G30" s="194">
        <f t="shared" si="0"/>
        <v>0</v>
      </c>
    </row>
    <row r="31" spans="1:7" ht="18" customHeight="1">
      <c r="A31" s="188"/>
      <c r="B31" s="188" t="s">
        <v>245</v>
      </c>
      <c r="C31" s="193" t="s">
        <v>246</v>
      </c>
      <c r="D31" s="188">
        <v>2</v>
      </c>
      <c r="E31" s="188" t="s">
        <v>48</v>
      </c>
      <c r="F31"/>
      <c r="G31" s="194">
        <f t="shared" si="0"/>
        <v>0</v>
      </c>
    </row>
    <row r="32" spans="1:7" ht="12.75">
      <c r="A32" s="188">
        <v>31061</v>
      </c>
      <c r="B32" s="188" t="s">
        <v>247</v>
      </c>
      <c r="C32" s="193" t="s">
        <v>248</v>
      </c>
      <c r="D32" s="188">
        <v>8</v>
      </c>
      <c r="E32" s="188" t="s">
        <v>48</v>
      </c>
      <c r="F32"/>
      <c r="G32" s="194">
        <f t="shared" si="0"/>
        <v>0</v>
      </c>
    </row>
    <row r="33" spans="1:7" ht="15.75" customHeight="1">
      <c r="A33" s="188">
        <v>44011</v>
      </c>
      <c r="B33" s="188" t="s">
        <v>249</v>
      </c>
      <c r="C33" s="193" t="s">
        <v>250</v>
      </c>
      <c r="D33" s="188">
        <v>10</v>
      </c>
      <c r="E33" s="188" t="s">
        <v>48</v>
      </c>
      <c r="F33"/>
      <c r="G33" s="194">
        <f t="shared" si="0"/>
        <v>0</v>
      </c>
    </row>
    <row r="34" spans="1:7" ht="12.75">
      <c r="A34" s="188">
        <v>45702</v>
      </c>
      <c r="B34" s="188" t="s">
        <v>251</v>
      </c>
      <c r="C34" s="193" t="s">
        <v>252</v>
      </c>
      <c r="D34" s="188">
        <v>1</v>
      </c>
      <c r="E34" s="188" t="s">
        <v>48</v>
      </c>
      <c r="F34"/>
      <c r="G34" s="194">
        <f t="shared" si="0"/>
        <v>0</v>
      </c>
    </row>
    <row r="35" spans="1:7" ht="15.75" customHeight="1">
      <c r="A35" s="188">
        <v>44122</v>
      </c>
      <c r="B35" s="188" t="s">
        <v>253</v>
      </c>
      <c r="C35" s="193" t="s">
        <v>254</v>
      </c>
      <c r="D35" s="188">
        <v>10</v>
      </c>
      <c r="E35" s="188" t="s">
        <v>48</v>
      </c>
      <c r="F35"/>
      <c r="G35" s="194">
        <f t="shared" si="0"/>
        <v>0</v>
      </c>
    </row>
    <row r="36" spans="1:7" ht="15.75" customHeight="1">
      <c r="A36" s="188">
        <v>44512</v>
      </c>
      <c r="B36" s="188" t="s">
        <v>255</v>
      </c>
      <c r="C36" s="193" t="s">
        <v>256</v>
      </c>
      <c r="D36" s="188">
        <v>10</v>
      </c>
      <c r="E36" s="188" t="s">
        <v>48</v>
      </c>
      <c r="F36"/>
      <c r="G36" s="194">
        <f t="shared" si="0"/>
        <v>0</v>
      </c>
    </row>
    <row r="37" spans="1:7" ht="12.75">
      <c r="A37" s="184">
        <v>21137</v>
      </c>
      <c r="B37" s="184" t="s">
        <v>257</v>
      </c>
      <c r="C37" s="185" t="s">
        <v>258</v>
      </c>
      <c r="D37" s="184">
        <v>1</v>
      </c>
      <c r="E37" s="184" t="s">
        <v>48</v>
      </c>
      <c r="F37"/>
      <c r="G37" s="186">
        <f t="shared" si="0"/>
        <v>0</v>
      </c>
    </row>
    <row r="38" spans="1:7" ht="12.75">
      <c r="A38" s="182" t="s">
        <v>259</v>
      </c>
      <c r="B38" s="183"/>
      <c r="C38" s="183"/>
      <c r="D38" s="183"/>
      <c r="E38" s="183"/>
      <c r="F38" s="187"/>
      <c r="G38" s="187"/>
    </row>
    <row r="39" spans="1:7" ht="27.75" customHeight="1">
      <c r="A39" s="184">
        <v>45739</v>
      </c>
      <c r="B39" s="184" t="s">
        <v>260</v>
      </c>
      <c r="C39" s="185" t="s">
        <v>261</v>
      </c>
      <c r="D39" s="184">
        <v>250</v>
      </c>
      <c r="E39" s="184" t="s">
        <v>232</v>
      </c>
      <c r="F39"/>
      <c r="G39" s="186">
        <f t="shared" si="0"/>
        <v>0</v>
      </c>
    </row>
    <row r="40" spans="1:7" ht="15.75" customHeight="1">
      <c r="A40" s="184">
        <v>4254</v>
      </c>
      <c r="B40" s="184" t="s">
        <v>262</v>
      </c>
      <c r="C40" s="185" t="s">
        <v>263</v>
      </c>
      <c r="D40" s="184">
        <v>3</v>
      </c>
      <c r="E40" s="184" t="s">
        <v>48</v>
      </c>
      <c r="F40"/>
      <c r="G40" s="186">
        <f t="shared" si="0"/>
        <v>0</v>
      </c>
    </row>
    <row r="41" spans="1:7" ht="15.75" customHeight="1">
      <c r="A41" s="184">
        <v>4157</v>
      </c>
      <c r="B41" s="184" t="s">
        <v>264</v>
      </c>
      <c r="C41" s="185" t="s">
        <v>265</v>
      </c>
      <c r="D41" s="184">
        <v>3</v>
      </c>
      <c r="E41" s="184" t="s">
        <v>48</v>
      </c>
      <c r="F41"/>
      <c r="G41" s="186">
        <f t="shared" si="0"/>
        <v>0</v>
      </c>
    </row>
    <row r="42" spans="1:7" ht="17.25" customHeight="1">
      <c r="A42" s="184">
        <v>45112</v>
      </c>
      <c r="B42" s="184" t="s">
        <v>266</v>
      </c>
      <c r="C42" s="185" t="s">
        <v>267</v>
      </c>
      <c r="D42" s="184">
        <v>3</v>
      </c>
      <c r="E42" s="184" t="s">
        <v>48</v>
      </c>
      <c r="F42"/>
      <c r="G42" s="186">
        <f t="shared" si="0"/>
        <v>0</v>
      </c>
    </row>
    <row r="43" spans="1:7" ht="12.75">
      <c r="A43" s="184">
        <v>45251</v>
      </c>
      <c r="B43" s="184" t="s">
        <v>268</v>
      </c>
      <c r="C43" s="185" t="s">
        <v>269</v>
      </c>
      <c r="D43" s="184">
        <v>125</v>
      </c>
      <c r="E43" s="184" t="s">
        <v>48</v>
      </c>
      <c r="F43"/>
      <c r="G43" s="186">
        <f t="shared" si="0"/>
        <v>0</v>
      </c>
    </row>
    <row r="44" spans="1:7" ht="17.25" customHeight="1">
      <c r="A44" s="184">
        <v>45101</v>
      </c>
      <c r="B44" s="184" t="s">
        <v>270</v>
      </c>
      <c r="C44" s="185" t="s">
        <v>271</v>
      </c>
      <c r="D44" s="184">
        <v>10</v>
      </c>
      <c r="E44" s="184" t="s">
        <v>48</v>
      </c>
      <c r="F44"/>
      <c r="G44" s="186">
        <f t="shared" si="0"/>
        <v>0</v>
      </c>
    </row>
    <row r="45" spans="1:7" ht="17.25" customHeight="1">
      <c r="A45" s="184">
        <v>45102</v>
      </c>
      <c r="B45" s="184" t="s">
        <v>272</v>
      </c>
      <c r="C45" s="185" t="s">
        <v>273</v>
      </c>
      <c r="D45" s="184">
        <v>10</v>
      </c>
      <c r="E45" s="184" t="s">
        <v>48</v>
      </c>
      <c r="F45"/>
      <c r="G45" s="186">
        <f t="shared" si="0"/>
        <v>0</v>
      </c>
    </row>
    <row r="46" spans="1:7" ht="17.25" customHeight="1">
      <c r="A46" s="184">
        <v>45103</v>
      </c>
      <c r="B46" s="184" t="s">
        <v>274</v>
      </c>
      <c r="C46" s="185" t="s">
        <v>275</v>
      </c>
      <c r="D46" s="184">
        <v>10</v>
      </c>
      <c r="E46" s="184" t="s">
        <v>48</v>
      </c>
      <c r="F46"/>
      <c r="G46" s="186">
        <f t="shared" si="0"/>
        <v>0</v>
      </c>
    </row>
    <row r="47" spans="1:7" ht="17.25" customHeight="1">
      <c r="A47" s="184">
        <v>45209</v>
      </c>
      <c r="B47" s="184" t="s">
        <v>276</v>
      </c>
      <c r="C47" s="185" t="s">
        <v>277</v>
      </c>
      <c r="D47" s="184">
        <v>5</v>
      </c>
      <c r="E47" s="184" t="s">
        <v>48</v>
      </c>
      <c r="F47"/>
      <c r="G47" s="186">
        <f t="shared" si="0"/>
        <v>0</v>
      </c>
    </row>
    <row r="48" spans="1:7" ht="12.75">
      <c r="A48" s="184">
        <v>45242</v>
      </c>
      <c r="B48" s="184">
        <v>44345</v>
      </c>
      <c r="C48" s="185" t="s">
        <v>278</v>
      </c>
      <c r="D48" s="184">
        <v>5</v>
      </c>
      <c r="E48" s="184" t="s">
        <v>48</v>
      </c>
      <c r="F48"/>
      <c r="G48" s="186">
        <f t="shared" si="0"/>
        <v>0</v>
      </c>
    </row>
    <row r="49" spans="1:7" ht="12.75">
      <c r="A49" s="182" t="s">
        <v>279</v>
      </c>
      <c r="B49" s="183"/>
      <c r="C49" s="183"/>
      <c r="D49" s="183"/>
      <c r="E49" s="183"/>
      <c r="F49" s="187"/>
      <c r="G49" s="187"/>
    </row>
    <row r="50" spans="1:7" ht="16.5" customHeight="1">
      <c r="A50" s="184">
        <v>4109</v>
      </c>
      <c r="B50" s="184" t="s">
        <v>218</v>
      </c>
      <c r="C50" s="185" t="s">
        <v>219</v>
      </c>
      <c r="D50" s="184">
        <v>2</v>
      </c>
      <c r="E50" s="184" t="s">
        <v>48</v>
      </c>
      <c r="F50"/>
      <c r="G50" s="186">
        <f t="shared" si="0"/>
        <v>0</v>
      </c>
    </row>
    <row r="51" spans="1:7" ht="16.5" customHeight="1">
      <c r="A51" s="184">
        <v>8020</v>
      </c>
      <c r="B51" s="184" t="s">
        <v>280</v>
      </c>
      <c r="C51" s="185" t="s">
        <v>281</v>
      </c>
      <c r="D51" s="184">
        <v>1</v>
      </c>
      <c r="E51" s="184" t="s">
        <v>48</v>
      </c>
      <c r="F51"/>
      <c r="G51" s="186">
        <f t="shared" si="0"/>
        <v>0</v>
      </c>
    </row>
    <row r="52" spans="1:7" ht="16.5" customHeight="1">
      <c r="A52" s="184">
        <v>8302</v>
      </c>
      <c r="B52" s="184" t="s">
        <v>282</v>
      </c>
      <c r="C52" s="185" t="s">
        <v>283</v>
      </c>
      <c r="D52" s="184">
        <v>1</v>
      </c>
      <c r="E52" s="184" t="s">
        <v>48</v>
      </c>
      <c r="F52"/>
      <c r="G52" s="186">
        <f t="shared" si="0"/>
        <v>0</v>
      </c>
    </row>
    <row r="53" spans="1:7" ht="27" customHeight="1">
      <c r="A53" s="184">
        <v>6823</v>
      </c>
      <c r="B53" s="184" t="s">
        <v>284</v>
      </c>
      <c r="C53" s="185" t="s">
        <v>285</v>
      </c>
      <c r="D53" s="184">
        <v>1</v>
      </c>
      <c r="E53" s="184" t="s">
        <v>48</v>
      </c>
      <c r="F53"/>
      <c r="G53" s="195">
        <f>F53</f>
        <v>0</v>
      </c>
    </row>
    <row r="54" spans="1:7" ht="12.75">
      <c r="A54" s="184">
        <v>15201</v>
      </c>
      <c r="B54" s="184" t="s">
        <v>286</v>
      </c>
      <c r="C54" s="185" t="s">
        <v>287</v>
      </c>
      <c r="D54" s="184">
        <v>1</v>
      </c>
      <c r="E54" s="184" t="s">
        <v>48</v>
      </c>
      <c r="F54"/>
      <c r="G54" s="186">
        <f t="shared" si="0"/>
        <v>0</v>
      </c>
    </row>
    <row r="55" spans="1:7" ht="15.75" customHeight="1">
      <c r="A55" s="184">
        <v>4557</v>
      </c>
      <c r="B55" s="184" t="s">
        <v>288</v>
      </c>
      <c r="C55" s="185" t="s">
        <v>289</v>
      </c>
      <c r="D55" s="184">
        <v>1</v>
      </c>
      <c r="E55" s="184" t="s">
        <v>48</v>
      </c>
      <c r="F55"/>
      <c r="G55" s="186">
        <f t="shared" si="0"/>
        <v>0</v>
      </c>
    </row>
    <row r="56" spans="1:7" ht="15.75" customHeight="1">
      <c r="A56" s="184">
        <v>8351</v>
      </c>
      <c r="B56" s="184" t="s">
        <v>290</v>
      </c>
      <c r="C56" s="185" t="s">
        <v>291</v>
      </c>
      <c r="D56" s="184">
        <v>1</v>
      </c>
      <c r="E56" s="184" t="s">
        <v>48</v>
      </c>
      <c r="F56"/>
      <c r="G56" s="186">
        <f t="shared" si="0"/>
        <v>0</v>
      </c>
    </row>
    <row r="57" spans="1:7" ht="15.75" customHeight="1">
      <c r="A57" s="184">
        <v>8060</v>
      </c>
      <c r="B57" s="184" t="s">
        <v>292</v>
      </c>
      <c r="C57" s="185" t="s">
        <v>293</v>
      </c>
      <c r="D57" s="184">
        <v>1</v>
      </c>
      <c r="E57" s="184" t="s">
        <v>48</v>
      </c>
      <c r="F57"/>
      <c r="G57" s="186">
        <f t="shared" si="0"/>
        <v>0</v>
      </c>
    </row>
    <row r="58" spans="1:7" ht="12.75">
      <c r="A58" s="182" t="s">
        <v>294</v>
      </c>
      <c r="B58" s="196"/>
      <c r="C58" s="196"/>
      <c r="D58" s="196"/>
      <c r="E58" s="196"/>
      <c r="F58" s="197"/>
      <c r="G58" s="197"/>
    </row>
    <row r="59" spans="1:7" ht="12.75">
      <c r="A59" s="184">
        <v>5010</v>
      </c>
      <c r="B59" s="184" t="s">
        <v>295</v>
      </c>
      <c r="C59" s="185" t="s">
        <v>296</v>
      </c>
      <c r="D59" s="184">
        <v>5</v>
      </c>
      <c r="E59" s="184" t="s">
        <v>48</v>
      </c>
      <c r="F59"/>
      <c r="G59" s="186">
        <f t="shared" si="0"/>
        <v>0</v>
      </c>
    </row>
    <row r="60" spans="1:7" ht="15.75" customHeight="1">
      <c r="A60" s="184">
        <v>5030</v>
      </c>
      <c r="B60" s="184" t="s">
        <v>297</v>
      </c>
      <c r="C60" s="185" t="s">
        <v>298</v>
      </c>
      <c r="D60" s="184">
        <v>1</v>
      </c>
      <c r="E60" s="184" t="s">
        <v>48</v>
      </c>
      <c r="F60"/>
      <c r="G60" s="186">
        <f t="shared" si="0"/>
        <v>0</v>
      </c>
    </row>
    <row r="61" spans="1:7" ht="15.75" customHeight="1">
      <c r="A61" s="198"/>
      <c r="B61" s="198"/>
      <c r="C61" s="199" t="s">
        <v>299</v>
      </c>
      <c r="D61" s="198">
        <v>1</v>
      </c>
      <c r="E61" s="198" t="s">
        <v>240</v>
      </c>
      <c r="F61"/>
      <c r="G61" s="200">
        <f t="shared" si="0"/>
        <v>0</v>
      </c>
    </row>
    <row r="62" spans="1:7" ht="15.75" customHeight="1">
      <c r="A62" s="198"/>
      <c r="B62" s="198"/>
      <c r="C62" s="199" t="s">
        <v>300</v>
      </c>
      <c r="D62" s="198">
        <v>1</v>
      </c>
      <c r="E62" s="198" t="s">
        <v>240</v>
      </c>
      <c r="F62"/>
      <c r="G62" s="200">
        <f t="shared" si="0"/>
        <v>0</v>
      </c>
    </row>
    <row r="63" spans="1:7" ht="15.75" customHeight="1">
      <c r="A63" s="198"/>
      <c r="B63" s="198"/>
      <c r="C63" s="199" t="s">
        <v>301</v>
      </c>
      <c r="D63" s="198">
        <v>1</v>
      </c>
      <c r="E63" s="198" t="s">
        <v>240</v>
      </c>
      <c r="F63"/>
      <c r="G63" s="200">
        <f t="shared" si="0"/>
        <v>0</v>
      </c>
    </row>
    <row r="64" spans="1:7" ht="15.75" customHeight="1">
      <c r="A64" s="198"/>
      <c r="B64" s="198"/>
      <c r="C64" s="199" t="s">
        <v>302</v>
      </c>
      <c r="D64" s="198">
        <v>1</v>
      </c>
      <c r="E64" s="198" t="s">
        <v>240</v>
      </c>
      <c r="F64"/>
      <c r="G64" s="200">
        <f t="shared" si="0"/>
        <v>0</v>
      </c>
    </row>
    <row r="66" spans="1:7" ht="12.75">
      <c r="A66" s="201" t="s">
        <v>10</v>
      </c>
      <c r="B66" s="201"/>
      <c r="C66" s="201"/>
      <c r="D66" s="201"/>
      <c r="E66" s="201"/>
      <c r="F66" s="201"/>
      <c r="G66" s="201"/>
    </row>
    <row r="67" spans="1:7" ht="12.75">
      <c r="A67" s="202" t="s">
        <v>303</v>
      </c>
      <c r="B67" s="202"/>
      <c r="C67" s="202"/>
      <c r="D67" s="202"/>
      <c r="E67" s="203" t="s">
        <v>304</v>
      </c>
      <c r="G67" s="204">
        <f>SUM(G9:G60)</f>
        <v>0</v>
      </c>
    </row>
    <row r="68" spans="1:7" ht="12.75">
      <c r="A68" s="202" t="s">
        <v>305</v>
      </c>
      <c r="B68" s="202"/>
      <c r="C68" s="202"/>
      <c r="D68" s="202"/>
      <c r="E68" s="203" t="s">
        <v>304</v>
      </c>
      <c r="G68" s="204">
        <f>SUM(G61:G64)</f>
        <v>0</v>
      </c>
    </row>
    <row r="69" spans="1:7" ht="12.75">
      <c r="A69" s="202" t="s">
        <v>306</v>
      </c>
      <c r="B69" s="202"/>
      <c r="C69" s="202"/>
      <c r="D69" s="202"/>
      <c r="E69" s="203" t="s">
        <v>304</v>
      </c>
      <c r="G69" s="204">
        <f>G67+G68</f>
        <v>0</v>
      </c>
    </row>
    <row r="70" spans="1:7" ht="12.75">
      <c r="A70" s="202" t="s">
        <v>307</v>
      </c>
      <c r="B70" s="202"/>
      <c r="C70" s="202"/>
      <c r="D70" s="202"/>
      <c r="E70" s="203" t="s">
        <v>308</v>
      </c>
      <c r="G70" s="204">
        <f>G69*0.21</f>
        <v>0</v>
      </c>
    </row>
    <row r="71" spans="1:7" ht="12.75">
      <c r="A71" s="203" t="s">
        <v>309</v>
      </c>
      <c r="B71" s="203"/>
      <c r="C71" s="203"/>
      <c r="D71" s="203"/>
      <c r="E71" s="203" t="s">
        <v>310</v>
      </c>
      <c r="G71" s="204">
        <f>G69+G70</f>
        <v>0</v>
      </c>
    </row>
    <row r="73" spans="1:7" ht="12.75">
      <c r="A73" s="177" t="s">
        <v>311</v>
      </c>
      <c r="B73" s="177"/>
      <c r="C73" s="205">
        <v>42541</v>
      </c>
      <c r="D73" s="205"/>
      <c r="E73" s="205"/>
      <c r="F73" s="205"/>
      <c r="G73" s="205"/>
    </row>
    <row r="74" spans="1:7" ht="12.75">
      <c r="A74" s="177" t="s">
        <v>312</v>
      </c>
      <c r="B74" s="177"/>
      <c r="C74" s="206"/>
      <c r="D74" s="206"/>
      <c r="E74" s="206"/>
      <c r="F74" s="206"/>
      <c r="G74" s="206"/>
    </row>
    <row r="75" spans="1:7" ht="12.75">
      <c r="A75" s="177" t="s">
        <v>313</v>
      </c>
      <c r="B75" s="177"/>
      <c r="C75" s="177"/>
      <c r="D75" s="177"/>
      <c r="E75" s="177"/>
      <c r="F75" s="177"/>
      <c r="G75" s="177"/>
    </row>
    <row r="76" spans="1:7" ht="12.75">
      <c r="A76" s="177"/>
      <c r="B76" s="177"/>
      <c r="C76" s="177"/>
      <c r="D76" s="177"/>
      <c r="E76" s="177"/>
      <c r="F76" s="177"/>
      <c r="G76" s="177"/>
    </row>
  </sheetData>
  <sheetProtection selectLockedCells="1" selectUnlockedCells="1"/>
  <mergeCells count="20">
    <mergeCell ref="A1:G1"/>
    <mergeCell ref="A2:B2"/>
    <mergeCell ref="D2:E2"/>
    <mergeCell ref="F2:G2"/>
    <mergeCell ref="A3:B3"/>
    <mergeCell ref="D3:E3"/>
    <mergeCell ref="F3:G3"/>
    <mergeCell ref="A4:B4"/>
    <mergeCell ref="D4:E4"/>
    <mergeCell ref="F4:G4"/>
    <mergeCell ref="A5:B5"/>
    <mergeCell ref="D5:E5"/>
    <mergeCell ref="F5:G5"/>
    <mergeCell ref="A66:G66"/>
    <mergeCell ref="A73:B73"/>
    <mergeCell ref="C73:G73"/>
    <mergeCell ref="A74:B74"/>
    <mergeCell ref="C74:G74"/>
    <mergeCell ref="A75:G75"/>
    <mergeCell ref="A76:G76"/>
  </mergeCells>
  <printOptions/>
  <pageMargins left="0.7" right="0.7" top="0.7875" bottom="0.78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David Nechanický</dc:creator>
  <cp:keywords/>
  <dc:description/>
  <cp:lastModifiedBy>Aleš </cp:lastModifiedBy>
  <cp:lastPrinted>2017-06-02T17:52:13Z</cp:lastPrinted>
  <dcterms:created xsi:type="dcterms:W3CDTF">2002-10-27T10:34:50Z</dcterms:created>
  <dcterms:modified xsi:type="dcterms:W3CDTF">2017-06-05T16:54:55Z</dcterms:modified>
  <cp:category/>
  <cp:version/>
  <cp:contentType/>
  <cp:contentStatus/>
  <cp:revision>1</cp:revision>
</cp:coreProperties>
</file>