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2" windowHeight="11700" activeTab="0"/>
  </bookViews>
  <sheets>
    <sheet name="Položky_SDK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'Položky_SDK'!#REF!</definedName>
    <definedName name="HSV">#REF!</definedName>
    <definedName name="HSV0">'Položky_SDK'!#REF!</definedName>
    <definedName name="HZS">#REF!</definedName>
    <definedName name="HZS0">'Položky_SDK'!#REF!</definedName>
    <definedName name="JKSO">#REF!</definedName>
    <definedName name="MJ">#REF!</definedName>
    <definedName name="Mont">#REF!</definedName>
    <definedName name="Montaz0">'Položky_SDK'!#REF!</definedName>
    <definedName name="NazevDilu">#REF!</definedName>
    <definedName name="nazevobjektu">#REF!</definedName>
    <definedName name="nazevstavby">#REF!</definedName>
    <definedName name="_xlnm.Print_Titles" localSheetId="0">'Položky_SDK'!$1:$6</definedName>
    <definedName name="Objednatel">#REF!</definedName>
    <definedName name="_xlnm.Print_Area" localSheetId="0">'Položky_SDK'!$A$1:$G$46</definedName>
    <definedName name="PocetMJ">#REF!</definedName>
    <definedName name="Poznamka">#REF!</definedName>
    <definedName name="Projektant">#REF!</definedName>
    <definedName name="PSV">#REF!</definedName>
    <definedName name="PSV0">'Položky_SDK'!#REF!</definedName>
    <definedName name="SazbaDPH1">#REF!</definedName>
    <definedName name="SazbaDPH2">#REF!</definedName>
    <definedName name="SloupecCC">'Položky_SDK'!$G$6</definedName>
    <definedName name="SloupecCisloPol">'Položky_SDK'!$B$6</definedName>
    <definedName name="SloupecJC">'Položky_SDK'!$F$6</definedName>
    <definedName name="SloupecMJ">'Položky_SDK'!$D$6</definedName>
    <definedName name="SloupecMnozstvi">'Položky_SDK'!$E$6</definedName>
    <definedName name="SloupecNazPol">'Položky_SDK'!$C$6</definedName>
    <definedName name="SloupecPC">'Položky_SDK'!$A$6</definedName>
    <definedName name="solver_lin" localSheetId="0" hidden="1">0</definedName>
    <definedName name="solver_num" localSheetId="0" hidden="1">0</definedName>
    <definedName name="solver_opt" localSheetId="0" hidden="1">'Položky_SDK'!#REF!</definedName>
    <definedName name="solver_typ" localSheetId="0" hidden="1">1</definedName>
    <definedName name="solver_val" localSheetId="0" hidden="1">0</definedName>
    <definedName name="Typ">'Položky_SDK'!#REF!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<sst xmlns="http://schemas.openxmlformats.org/spreadsheetml/2006/main" count="51" uniqueCount="35">
  <si>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</si>
  <si>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</si>
  <si>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</si>
  <si>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</si>
  <si>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</si>
  <si>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</si>
  <si>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</si>
  <si>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</si>
  <si>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</si>
  <si>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</si>
  <si>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</si>
  <si>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</si>
  <si>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</si>
  <si>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m2</t>
  </si>
  <si>
    <t>Kralice na Hané</t>
  </si>
  <si>
    <t>1.01 zádveří</t>
  </si>
  <si>
    <t>1.02 kuchyně</t>
  </si>
  <si>
    <t>1.03 pokoj pro hosty</t>
  </si>
  <si>
    <t>1.04 obývací pokoj</t>
  </si>
  <si>
    <t>1.05 chodba</t>
  </si>
  <si>
    <t>1.06 ložnice</t>
  </si>
  <si>
    <t>1.07 šatna</t>
  </si>
  <si>
    <t xml:space="preserve">1.08 koupelna </t>
  </si>
  <si>
    <t>1.09 pokoj 1</t>
  </si>
  <si>
    <t>1.10 pokoj 2</t>
  </si>
  <si>
    <t>1.11 koupelna</t>
  </si>
  <si>
    <t>1.12 WC</t>
  </si>
  <si>
    <t>1.13 prádelna</t>
  </si>
  <si>
    <t>1.14 technická místnost</t>
  </si>
  <si>
    <t>Kralice na Hané - RD</t>
  </si>
  <si>
    <t>Podhled sádrokartonový na zavěšenou ocelovou konstrukci desky standard tl. 12,5 mm, bez TI</t>
  </si>
  <si>
    <t>SDK konstrukce</t>
  </si>
  <si>
    <t>Podhled sádrokartonový na zavěšenou ocelovou konstrukci desky standard impregnované tl. 12,5 mm, bez TI</t>
  </si>
  <si>
    <t>DO+MO rampy pro nepřímé osvětlení</t>
  </si>
  <si>
    <t>mb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</si>
</sst>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sz val="8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34" fillId="22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2" fillId="0" borderId="10" xfId="46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49" fontId="4" fillId="33" borderId="14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Font="1" applyBorder="1" applyAlignment="1">
      <alignment horizontal="right"/>
      <protection/>
    </xf>
    <xf numFmtId="0" fontId="2" fillId="0" borderId="15" xfId="46" applyFont="1" applyBorder="1">
      <alignment/>
      <protection/>
    </xf>
    <xf numFmtId="0" fontId="8" fillId="0" borderId="0" xfId="46" applyFont="1">
      <alignment/>
      <protection/>
    </xf>
    <xf numFmtId="0" fontId="9" fillId="0" borderId="19" xfId="46" applyFont="1" applyBorder="1" applyAlignment="1">
      <alignment horizontal="center" vertical="top"/>
      <protection/>
    </xf>
    <xf numFmtId="49" fontId="9" fillId="0" borderId="19" xfId="46" applyNumberFormat="1" applyFont="1" applyBorder="1" applyAlignment="1">
      <alignment horizontal="left" vertical="top"/>
      <protection/>
    </xf>
    <xf numFmtId="0" fontId="9" fillId="0" borderId="19" xfId="46" applyFont="1" applyBorder="1" applyAlignment="1">
      <alignment vertical="top" wrapText="1"/>
      <protection/>
    </xf>
    <xf numFmtId="49" fontId="9" fillId="0" borderId="19" xfId="46" applyNumberFormat="1" applyFont="1" applyBorder="1" applyAlignment="1">
      <alignment horizontal="center" shrinkToFit="1"/>
      <protection/>
    </xf>
    <xf numFmtId="4" fontId="9" fillId="0" borderId="19" xfId="46" applyNumberFormat="1" applyFont="1" applyBorder="1" applyAlignment="1">
      <alignment horizontal="right"/>
      <protection/>
    </xf>
    <xf numFmtId="4" fontId="9" fillId="0" borderId="19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3" borderId="14" xfId="46" applyFont="1" applyFill="1" applyBorder="1" applyAlignment="1">
      <alignment horizontal="center"/>
      <protection/>
    </xf>
    <xf numFmtId="49" fontId="10" fillId="33" borderId="14" xfId="46" applyNumberFormat="1" applyFont="1" applyFill="1" applyBorder="1" applyAlignment="1">
      <alignment horizontal="left"/>
      <protection/>
    </xf>
    <xf numFmtId="0" fontId="10" fillId="33" borderId="17" xfId="46" applyFont="1" applyFill="1" applyBorder="1">
      <alignment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5" xfId="46" applyNumberFormat="1" applyFont="1" applyFill="1" applyBorder="1" applyAlignment="1">
      <alignment horizontal="right"/>
      <protection/>
    </xf>
    <xf numFmtId="4" fontId="3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11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>
      <alignment/>
      <protection/>
    </xf>
    <xf numFmtId="3" fontId="12" fillId="0" borderId="0" xfId="46" applyNumberFormat="1" applyFont="1" applyAlignment="1">
      <alignment horizontal="right"/>
      <protection/>
    </xf>
    <xf numFmtId="4" fontId="12" fillId="0" borderId="0" xfId="46" applyNumberFormat="1" applyFont="1">
      <alignment/>
      <protection/>
    </xf>
    <xf numFmtId="0" fontId="13" fillId="0" borderId="0" xfId="46" applyFont="1">
      <alignment/>
      <protection/>
    </xf>
    <xf numFmtId="2" fontId="2" fillId="33" borderId="18" xfId="46" applyNumberFormat="1" applyFont="1" applyFill="1" applyBorder="1" applyAlignment="1">
      <alignment horizontal="center"/>
      <protection/>
    </xf>
    <xf numFmtId="2" fontId="0" fillId="0" borderId="0" xfId="46" applyNumberFormat="1">
      <alignment/>
      <protection/>
    </xf>
    <xf numFmtId="49" fontId="52" fillId="0" borderId="19" xfId="46" applyNumberFormat="1" applyFont="1" applyBorder="1" applyAlignment="1">
      <alignment horizontal="left" vertical="top"/>
      <protection/>
    </xf>
    <xf numFmtId="0" fontId="52" fillId="0" borderId="19" xfId="46" applyNumberFormat="1" applyFont="1" applyBorder="1" applyAlignment="1">
      <alignment horizontal="center" shrinkToFit="1"/>
      <protection/>
    </xf>
    <xf numFmtId="0" fontId="53" fillId="0" borderId="19" xfId="46" applyNumberFormat="1" applyFont="1" applyBorder="1" applyAlignment="1">
      <alignment horizontal="center" shrinkToFit="1"/>
      <protection/>
    </xf>
    <xf numFmtId="0" fontId="52" fillId="34" borderId="19" xfId="46" applyNumberFormat="1" applyFont="1" applyFill="1" applyBorder="1" applyAlignment="1">
      <alignment horizontal="center" shrinkToFit="1"/>
      <protection/>
    </xf>
    <xf numFmtId="4" fontId="54" fillId="0" borderId="19" xfId="46" applyNumberFormat="1" applyFont="1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5" xfId="46" applyFont="1" applyBorder="1" applyAlignment="1">
      <alignment horizontal="center" shrinkToFi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3"/>
  <sheetViews>
    <sheetView showGridLines="0" showZeros="0" tabSelected="1" zoomScalePageLayoutView="0" workbookViewId="0" topLeftCell="A27">
      <selection activeCell="F54" sqref="F54"/>
    </sheetView>
  </sheetViews>
  <sheetFormatPr defaultColWidth="9.125" defaultRowHeight="12.75"/>
  <cols>
    <col min="1" max="1" width="4.50390625" style="5" customWidth="1"/>
    <col min="2" max="2" width="10.50390625" style="5" customWidth="1"/>
    <col min="3" max="3" width="35.25390625" style="5" customWidth="1"/>
    <col min="4" max="4" width="7.875" style="5" customWidth="1"/>
    <col min="5" max="5" width="8.50390625" style="40" customWidth="1"/>
    <col min="6" max="6" width="9.875" style="5" customWidth="1"/>
    <col min="7" max="7" width="13.875" style="5" customWidth="1"/>
    <col min="8" max="11" width="9.125" style="5" customWidth="1"/>
    <col min="12" max="12" width="75.50390625" style="5" customWidth="1"/>
    <col min="13" max="13" width="45.375" style="5" customWidth="1"/>
    <col min="14" max="16384" width="9.125" style="5" customWidth="1"/>
  </cols>
  <sheetData>
    <row r="1" spans="1:7" ht="15">
      <c r="A1" s="52" t="s">
        <v>2</v>
      </c>
      <c r="B1" s="52"/>
      <c r="C1" s="52"/>
      <c r="D1" s="52"/>
      <c r="E1" s="52"/>
      <c r="F1" s="52"/>
      <c r="G1" s="52"/>
    </row>
    <row r="2" spans="1:7" ht="14.25" customHeight="1" thickBot="1">
      <c r="A2" s="6"/>
      <c r="B2" s="7"/>
      <c r="C2" s="8"/>
      <c r="D2" s="8"/>
      <c r="E2" s="9"/>
      <c r="F2" s="8"/>
      <c r="G2" s="8"/>
    </row>
    <row r="3" spans="1:7" ht="13.5" thickTop="1">
      <c r="A3" s="53" t="s">
        <v>0</v>
      </c>
      <c r="B3" s="54"/>
      <c r="C3" s="1" t="s">
        <v>29</v>
      </c>
      <c r="D3" s="2"/>
      <c r="E3" s="10" t="s">
        <v>3</v>
      </c>
      <c r="F3" s="11"/>
      <c r="G3" s="12"/>
    </row>
    <row r="4" spans="1:7" ht="13.5" thickBot="1">
      <c r="A4" s="55" t="s">
        <v>1</v>
      </c>
      <c r="B4" s="56"/>
      <c r="C4" s="3"/>
      <c r="D4" s="4"/>
      <c r="E4" s="57"/>
      <c r="F4" s="58"/>
      <c r="G4" s="59"/>
    </row>
    <row r="5" spans="1:11" ht="14.25" thickTop="1">
      <c r="A5" s="13"/>
      <c r="B5" s="6"/>
      <c r="C5" s="6"/>
      <c r="D5" s="6"/>
      <c r="E5" s="14"/>
      <c r="F5" s="6"/>
      <c r="G5" s="6"/>
      <c r="K5" s="44"/>
    </row>
    <row r="6" spans="1:7" ht="12.75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</row>
    <row r="7" spans="1:15" ht="12.75">
      <c r="A7" s="18" t="s">
        <v>11</v>
      </c>
      <c r="B7" s="19"/>
      <c r="C7" s="20" t="s">
        <v>31</v>
      </c>
      <c r="D7" s="21"/>
      <c r="E7" s="22"/>
      <c r="F7" s="22"/>
      <c r="G7" s="23"/>
      <c r="O7" s="24">
        <v>1</v>
      </c>
    </row>
    <row r="8" spans="1:104" ht="20.25">
      <c r="A8" s="25"/>
      <c r="B8" s="26"/>
      <c r="C8" s="27" t="s">
        <v>30</v>
      </c>
      <c r="D8" s="28" t="s">
        <v>13</v>
      </c>
      <c r="E8" s="29">
        <f>SUM(D10:D23)</f>
        <v>34.1</v>
      </c>
      <c r="F8" s="29"/>
      <c r="G8" s="30">
        <f>E8*F8</f>
        <v>0</v>
      </c>
      <c r="O8" s="24">
        <v>2</v>
      </c>
      <c r="AA8" s="5">
        <v>1</v>
      </c>
      <c r="AB8" s="5">
        <v>7</v>
      </c>
      <c r="AC8" s="5">
        <v>7</v>
      </c>
      <c r="AZ8" s="5">
        <v>2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A8" s="31">
        <v>1</v>
      </c>
      <c r="CB8" s="31">
        <v>7</v>
      </c>
      <c r="CZ8" s="5">
        <v>0.02357</v>
      </c>
    </row>
    <row r="9" spans="1:80" ht="12.75">
      <c r="A9" s="25"/>
      <c r="B9" s="26"/>
      <c r="C9" s="27"/>
      <c r="D9" s="28"/>
      <c r="E9" s="29"/>
      <c r="F9" s="29"/>
      <c r="G9" s="30"/>
      <c r="O9" s="24"/>
      <c r="CA9" s="31"/>
      <c r="CB9" s="31"/>
    </row>
    <row r="10" spans="1:80" ht="12.75">
      <c r="A10" s="25"/>
      <c r="B10" s="26"/>
      <c r="C10" s="47" t="s">
        <v>15</v>
      </c>
      <c r="D10" s="48">
        <v>11.9</v>
      </c>
      <c r="E10" s="29"/>
      <c r="F10" s="29"/>
      <c r="G10" s="30"/>
      <c r="I10" s="48">
        <v>11.9</v>
      </c>
      <c r="O10" s="24"/>
      <c r="CA10" s="31"/>
      <c r="CB10" s="31"/>
    </row>
    <row r="11" spans="1:104" ht="12.75">
      <c r="A11" s="25"/>
      <c r="B11" s="26"/>
      <c r="C11" s="47" t="s">
        <v>16</v>
      </c>
      <c r="D11" s="48"/>
      <c r="E11" s="29"/>
      <c r="F11" s="29"/>
      <c r="G11" s="30">
        <f>E11*F11</f>
        <v>0</v>
      </c>
      <c r="I11" s="48">
        <v>11.9</v>
      </c>
      <c r="O11" s="24">
        <v>2</v>
      </c>
      <c r="AA11" s="5">
        <v>1</v>
      </c>
      <c r="AB11" s="5">
        <v>7</v>
      </c>
      <c r="AC11" s="5">
        <v>7</v>
      </c>
      <c r="AZ11" s="5">
        <v>2</v>
      </c>
      <c r="BA11" s="5">
        <f>IF(AZ11=1,G11,0)</f>
        <v>0</v>
      </c>
      <c r="BB11" s="5">
        <f>IF(AZ11=2,G11,0)</f>
        <v>0</v>
      </c>
      <c r="BC11" s="5">
        <f>IF(AZ11=3,G11,0)</f>
        <v>0</v>
      </c>
      <c r="BD11" s="5">
        <f>IF(AZ11=4,G11,0)</f>
        <v>0</v>
      </c>
      <c r="BE11" s="5">
        <f>IF(AZ11=5,G11,0)</f>
        <v>0</v>
      </c>
      <c r="CA11" s="31">
        <v>1</v>
      </c>
      <c r="CB11" s="31">
        <v>7</v>
      </c>
      <c r="CZ11" s="5">
        <v>0</v>
      </c>
    </row>
    <row r="12" spans="1:80" ht="12.75">
      <c r="A12" s="25"/>
      <c r="B12" s="26"/>
      <c r="C12" s="47" t="s">
        <v>17</v>
      </c>
      <c r="D12" s="48">
        <v>11.3</v>
      </c>
      <c r="E12" s="29"/>
      <c r="F12" s="29"/>
      <c r="G12" s="30">
        <f>E12*F12</f>
        <v>0</v>
      </c>
      <c r="I12" s="48">
        <v>11.3</v>
      </c>
      <c r="O12" s="24"/>
      <c r="CA12" s="31"/>
      <c r="CB12" s="31"/>
    </row>
    <row r="13" spans="1:80" ht="12.75">
      <c r="A13" s="25"/>
      <c r="B13" s="26"/>
      <c r="C13" s="47" t="s">
        <v>18</v>
      </c>
      <c r="D13" s="50"/>
      <c r="E13" s="29"/>
      <c r="F13" s="29"/>
      <c r="G13" s="30">
        <f>E13*F13</f>
        <v>0</v>
      </c>
      <c r="I13" s="48">
        <v>42.2</v>
      </c>
      <c r="O13" s="24"/>
      <c r="CA13" s="31"/>
      <c r="CB13" s="31"/>
    </row>
    <row r="14" spans="1:80" ht="12.75">
      <c r="A14" s="25"/>
      <c r="B14" s="26"/>
      <c r="C14" s="47" t="s">
        <v>19</v>
      </c>
      <c r="D14" s="48">
        <v>10.9</v>
      </c>
      <c r="E14" s="29"/>
      <c r="F14" s="29"/>
      <c r="G14" s="30"/>
      <c r="I14" s="48">
        <v>10.9</v>
      </c>
      <c r="O14" s="24"/>
      <c r="CA14" s="31"/>
      <c r="CB14" s="31"/>
    </row>
    <row r="15" spans="1:80" ht="12.75">
      <c r="A15" s="25"/>
      <c r="B15" s="26"/>
      <c r="C15" s="47" t="s">
        <v>20</v>
      </c>
      <c r="D15" s="50"/>
      <c r="E15" s="29"/>
      <c r="F15" s="29"/>
      <c r="G15" s="30"/>
      <c r="I15" s="48">
        <v>13.6</v>
      </c>
      <c r="O15" s="24"/>
      <c r="CA15" s="31"/>
      <c r="CB15" s="31"/>
    </row>
    <row r="16" spans="1:80" ht="12.75">
      <c r="A16" s="25"/>
      <c r="B16" s="26"/>
      <c r="C16" s="47" t="s">
        <v>21</v>
      </c>
      <c r="D16" s="48"/>
      <c r="E16" s="29"/>
      <c r="F16" s="29"/>
      <c r="G16" s="30"/>
      <c r="I16" s="48">
        <v>4</v>
      </c>
      <c r="O16" s="24"/>
      <c r="CA16" s="31"/>
      <c r="CB16" s="31"/>
    </row>
    <row r="17" spans="1:80" ht="12.75">
      <c r="A17" s="25"/>
      <c r="B17" s="26"/>
      <c r="C17" s="47" t="s">
        <v>22</v>
      </c>
      <c r="D17" s="48"/>
      <c r="E17" s="29"/>
      <c r="F17" s="29"/>
      <c r="G17" s="30"/>
      <c r="I17" s="48">
        <v>3.8</v>
      </c>
      <c r="O17" s="24"/>
      <c r="CA17" s="31"/>
      <c r="CB17" s="31"/>
    </row>
    <row r="18" spans="1:80" ht="12.75">
      <c r="A18" s="25"/>
      <c r="B18" s="26"/>
      <c r="C18" s="47" t="s">
        <v>23</v>
      </c>
      <c r="D18" s="48"/>
      <c r="E18" s="29"/>
      <c r="F18" s="29"/>
      <c r="G18" s="30"/>
      <c r="I18" s="48">
        <v>13.2</v>
      </c>
      <c r="O18" s="24"/>
      <c r="CA18" s="31"/>
      <c r="CB18" s="31"/>
    </row>
    <row r="19" spans="1:80" ht="12.75">
      <c r="A19" s="25"/>
      <c r="B19" s="26"/>
      <c r="C19" s="47" t="s">
        <v>24</v>
      </c>
      <c r="D19" s="48"/>
      <c r="E19" s="29"/>
      <c r="F19" s="29"/>
      <c r="G19" s="30"/>
      <c r="I19" s="48">
        <v>13.2</v>
      </c>
      <c r="O19" s="24"/>
      <c r="CA19" s="31"/>
      <c r="CB19" s="31"/>
    </row>
    <row r="20" spans="1:80" ht="12.75">
      <c r="A20" s="25"/>
      <c r="B20" s="26"/>
      <c r="C20" s="47" t="s">
        <v>25</v>
      </c>
      <c r="D20" s="48"/>
      <c r="E20" s="29"/>
      <c r="F20" s="29"/>
      <c r="G20" s="30"/>
      <c r="I20" s="48">
        <v>9.6</v>
      </c>
      <c r="O20" s="24"/>
      <c r="CA20" s="31"/>
      <c r="CB20" s="31"/>
    </row>
    <row r="21" spans="1:80" ht="12.75">
      <c r="A21" s="25"/>
      <c r="B21" s="26"/>
      <c r="C21" s="47" t="s">
        <v>26</v>
      </c>
      <c r="D21" s="48"/>
      <c r="E21" s="29"/>
      <c r="F21" s="29"/>
      <c r="G21" s="30"/>
      <c r="I21" s="48">
        <v>1.8</v>
      </c>
      <c r="O21" s="24"/>
      <c r="CA21" s="31"/>
      <c r="CB21" s="31"/>
    </row>
    <row r="22" spans="1:80" ht="12.75">
      <c r="A22" s="25"/>
      <c r="B22" s="26"/>
      <c r="C22" s="47" t="s">
        <v>27</v>
      </c>
      <c r="D22" s="48"/>
      <c r="E22" s="29"/>
      <c r="F22" s="29"/>
      <c r="G22" s="30"/>
      <c r="I22" s="48">
        <v>11.2</v>
      </c>
      <c r="O22" s="24"/>
      <c r="CA22" s="31"/>
      <c r="CB22" s="31"/>
    </row>
    <row r="23" spans="1:80" ht="12.75">
      <c r="A23" s="25"/>
      <c r="B23" s="26"/>
      <c r="C23" s="47" t="s">
        <v>28</v>
      </c>
      <c r="D23" s="48"/>
      <c r="E23" s="29"/>
      <c r="F23" s="29"/>
      <c r="G23" s="30"/>
      <c r="I23" s="48">
        <v>6.3</v>
      </c>
      <c r="O23" s="24"/>
      <c r="CA23" s="31"/>
      <c r="CB23" s="31"/>
    </row>
    <row r="24" spans="1:80" ht="12.75">
      <c r="A24" s="25"/>
      <c r="B24" s="26"/>
      <c r="C24" s="47"/>
      <c r="D24" s="48"/>
      <c r="E24" s="29"/>
      <c r="F24" s="29"/>
      <c r="G24" s="30"/>
      <c r="O24" s="24"/>
      <c r="CA24" s="31"/>
      <c r="CB24" s="31"/>
    </row>
    <row r="25" spans="1:104" ht="30">
      <c r="A25" s="25"/>
      <c r="B25" s="26"/>
      <c r="C25" s="27" t="s">
        <v>32</v>
      </c>
      <c r="D25" s="28" t="s">
        <v>13</v>
      </c>
      <c r="E25" s="29">
        <f>SUM(D27:D40)</f>
        <v>38.3</v>
      </c>
      <c r="F25" s="29"/>
      <c r="G25" s="30">
        <f>E25*F25</f>
        <v>0</v>
      </c>
      <c r="O25" s="24">
        <v>2</v>
      </c>
      <c r="AA25" s="5">
        <v>1</v>
      </c>
      <c r="AB25" s="5">
        <v>7</v>
      </c>
      <c r="AC25" s="5">
        <v>7</v>
      </c>
      <c r="AZ25" s="5">
        <v>2</v>
      </c>
      <c r="BA25" s="5">
        <f>IF(AZ25=1,G25,0)</f>
        <v>0</v>
      </c>
      <c r="BB25" s="5">
        <f>IF(AZ25=2,G25,0)</f>
        <v>0</v>
      </c>
      <c r="BC25" s="5">
        <f>IF(AZ25=3,G25,0)</f>
        <v>0</v>
      </c>
      <c r="BD25" s="5">
        <f>IF(AZ25=4,G25,0)</f>
        <v>0</v>
      </c>
      <c r="BE25" s="5">
        <f>IF(AZ25=5,G25,0)</f>
        <v>0</v>
      </c>
      <c r="CA25" s="31">
        <v>1</v>
      </c>
      <c r="CB25" s="31">
        <v>7</v>
      </c>
      <c r="CZ25" s="5">
        <v>0.02357</v>
      </c>
    </row>
    <row r="26" spans="1:80" ht="12.75">
      <c r="A26" s="25"/>
      <c r="B26" s="26"/>
      <c r="C26" s="27"/>
      <c r="D26" s="28"/>
      <c r="E26" s="29"/>
      <c r="F26" s="29"/>
      <c r="G26" s="30"/>
      <c r="O26" s="24"/>
      <c r="CA26" s="31"/>
      <c r="CB26" s="31"/>
    </row>
    <row r="27" spans="1:80" ht="12.75">
      <c r="A27" s="25"/>
      <c r="B27" s="26"/>
      <c r="C27" s="47" t="s">
        <v>15</v>
      </c>
      <c r="D27" s="48"/>
      <c r="E27" s="29"/>
      <c r="F27" s="29"/>
      <c r="G27" s="30"/>
      <c r="I27" s="48">
        <v>11.9</v>
      </c>
      <c r="O27" s="24"/>
      <c r="CA27" s="31"/>
      <c r="CB27" s="31"/>
    </row>
    <row r="28" spans="1:104" ht="12.75">
      <c r="A28" s="25"/>
      <c r="B28" s="26"/>
      <c r="C28" s="47" t="s">
        <v>16</v>
      </c>
      <c r="D28" s="48">
        <v>11.9</v>
      </c>
      <c r="E28" s="29"/>
      <c r="F28" s="29"/>
      <c r="G28" s="30">
        <f>E28*F28</f>
        <v>0</v>
      </c>
      <c r="I28" s="48">
        <v>11.9</v>
      </c>
      <c r="O28" s="24">
        <v>2</v>
      </c>
      <c r="AA28" s="5">
        <v>1</v>
      </c>
      <c r="AB28" s="5">
        <v>7</v>
      </c>
      <c r="AC28" s="5">
        <v>7</v>
      </c>
      <c r="AZ28" s="5">
        <v>2</v>
      </c>
      <c r="BA28" s="5">
        <f>IF(AZ28=1,G28,0)</f>
        <v>0</v>
      </c>
      <c r="BB28" s="5">
        <f>IF(AZ28=2,G28,0)</f>
        <v>0</v>
      </c>
      <c r="BC28" s="5">
        <f>IF(AZ28=3,G28,0)</f>
        <v>0</v>
      </c>
      <c r="BD28" s="5">
        <f>IF(AZ28=4,G28,0)</f>
        <v>0</v>
      </c>
      <c r="BE28" s="5">
        <f>IF(AZ28=5,G28,0)</f>
        <v>0</v>
      </c>
      <c r="CA28" s="31">
        <v>1</v>
      </c>
      <c r="CB28" s="31">
        <v>7</v>
      </c>
      <c r="CZ28" s="5">
        <v>0</v>
      </c>
    </row>
    <row r="29" spans="1:80" ht="12.75">
      <c r="A29" s="25"/>
      <c r="B29" s="26"/>
      <c r="C29" s="47" t="s">
        <v>17</v>
      </c>
      <c r="D29" s="48"/>
      <c r="E29" s="29"/>
      <c r="F29" s="29"/>
      <c r="G29" s="30">
        <f>E29*F29</f>
        <v>0</v>
      </c>
      <c r="I29" s="48">
        <v>11.3</v>
      </c>
      <c r="O29" s="24"/>
      <c r="CA29" s="31"/>
      <c r="CB29" s="31"/>
    </row>
    <row r="30" spans="1:80" ht="12.75">
      <c r="A30" s="25"/>
      <c r="B30" s="26"/>
      <c r="C30" s="47" t="s">
        <v>18</v>
      </c>
      <c r="D30" s="48"/>
      <c r="E30" s="29"/>
      <c r="F30" s="29"/>
      <c r="G30" s="30">
        <f>E30*F30</f>
        <v>0</v>
      </c>
      <c r="I30" s="48">
        <v>42.2</v>
      </c>
      <c r="O30" s="24"/>
      <c r="CA30" s="31"/>
      <c r="CB30" s="31"/>
    </row>
    <row r="31" spans="1:80" ht="12.75">
      <c r="A31" s="25"/>
      <c r="B31" s="26"/>
      <c r="C31" s="47" t="s">
        <v>19</v>
      </c>
      <c r="D31" s="48"/>
      <c r="E31" s="29"/>
      <c r="F31" s="29"/>
      <c r="G31" s="30"/>
      <c r="I31" s="48">
        <v>10.9</v>
      </c>
      <c r="O31" s="24"/>
      <c r="CA31" s="31"/>
      <c r="CB31" s="31"/>
    </row>
    <row r="32" spans="1:80" ht="12.75">
      <c r="A32" s="25"/>
      <c r="B32" s="26"/>
      <c r="C32" s="47" t="s">
        <v>20</v>
      </c>
      <c r="D32" s="48"/>
      <c r="E32" s="29"/>
      <c r="F32" s="29"/>
      <c r="G32" s="30"/>
      <c r="I32" s="48">
        <v>13.6</v>
      </c>
      <c r="O32" s="24"/>
      <c r="CA32" s="31"/>
      <c r="CB32" s="31"/>
    </row>
    <row r="33" spans="1:80" ht="12.75">
      <c r="A33" s="25"/>
      <c r="B33" s="26"/>
      <c r="C33" s="47" t="s">
        <v>21</v>
      </c>
      <c r="D33" s="48"/>
      <c r="E33" s="29"/>
      <c r="F33" s="29"/>
      <c r="G33" s="30"/>
      <c r="I33" s="48">
        <v>4</v>
      </c>
      <c r="O33" s="24"/>
      <c r="CA33" s="31"/>
      <c r="CB33" s="31"/>
    </row>
    <row r="34" spans="1:80" ht="12.75">
      <c r="A34" s="25"/>
      <c r="B34" s="26"/>
      <c r="C34" s="47" t="s">
        <v>22</v>
      </c>
      <c r="D34" s="48">
        <v>3.8</v>
      </c>
      <c r="E34" s="29"/>
      <c r="F34" s="29"/>
      <c r="G34" s="30"/>
      <c r="I34" s="48">
        <v>3.8</v>
      </c>
      <c r="O34" s="24"/>
      <c r="CA34" s="31"/>
      <c r="CB34" s="31"/>
    </row>
    <row r="35" spans="1:80" ht="12.75">
      <c r="A35" s="25"/>
      <c r="B35" s="26"/>
      <c r="C35" s="47" t="s">
        <v>23</v>
      </c>
      <c r="D35" s="48"/>
      <c r="E35" s="29"/>
      <c r="F35" s="29"/>
      <c r="G35" s="30"/>
      <c r="I35" s="48">
        <v>13.2</v>
      </c>
      <c r="O35" s="24"/>
      <c r="CA35" s="31"/>
      <c r="CB35" s="31"/>
    </row>
    <row r="36" spans="1:80" ht="12.75">
      <c r="A36" s="25"/>
      <c r="B36" s="26"/>
      <c r="C36" s="47" t="s">
        <v>24</v>
      </c>
      <c r="D36" s="48"/>
      <c r="E36" s="29"/>
      <c r="F36" s="29"/>
      <c r="G36" s="30"/>
      <c r="I36" s="48">
        <v>13.2</v>
      </c>
      <c r="O36" s="24"/>
      <c r="CA36" s="31"/>
      <c r="CB36" s="31"/>
    </row>
    <row r="37" spans="1:80" ht="12.75">
      <c r="A37" s="25"/>
      <c r="B37" s="26"/>
      <c r="C37" s="47" t="s">
        <v>25</v>
      </c>
      <c r="D37" s="48">
        <v>9.6</v>
      </c>
      <c r="E37" s="29"/>
      <c r="F37" s="29"/>
      <c r="G37" s="30"/>
      <c r="I37" s="48">
        <v>9.6</v>
      </c>
      <c r="O37" s="24"/>
      <c r="CA37" s="31"/>
      <c r="CB37" s="31"/>
    </row>
    <row r="38" spans="1:80" ht="12.75">
      <c r="A38" s="25"/>
      <c r="B38" s="26"/>
      <c r="C38" s="47" t="s">
        <v>26</v>
      </c>
      <c r="D38" s="48">
        <v>1.8</v>
      </c>
      <c r="E38" s="29"/>
      <c r="F38" s="29"/>
      <c r="G38" s="30"/>
      <c r="I38" s="48">
        <v>1.8</v>
      </c>
      <c r="O38" s="24"/>
      <c r="CA38" s="31"/>
      <c r="CB38" s="31"/>
    </row>
    <row r="39" spans="1:80" ht="12.75">
      <c r="A39" s="25"/>
      <c r="B39" s="26"/>
      <c r="C39" s="47" t="s">
        <v>27</v>
      </c>
      <c r="D39" s="48">
        <v>11.2</v>
      </c>
      <c r="E39" s="29"/>
      <c r="F39" s="29"/>
      <c r="G39" s="30"/>
      <c r="I39" s="48">
        <v>11.2</v>
      </c>
      <c r="O39" s="24"/>
      <c r="CA39" s="31"/>
      <c r="CB39" s="31"/>
    </row>
    <row r="40" spans="1:80" ht="12.75">
      <c r="A40" s="25"/>
      <c r="B40" s="26"/>
      <c r="C40" s="47" t="s">
        <v>28</v>
      </c>
      <c r="D40" s="48"/>
      <c r="E40" s="29"/>
      <c r="F40" s="29"/>
      <c r="G40" s="30"/>
      <c r="I40" s="48">
        <v>6.3</v>
      </c>
      <c r="O40" s="24"/>
      <c r="CA40" s="31"/>
      <c r="CB40" s="31"/>
    </row>
    <row r="41" spans="1:80" ht="12.75">
      <c r="A41" s="25"/>
      <c r="B41" s="26"/>
      <c r="C41" s="47"/>
      <c r="D41" s="48"/>
      <c r="E41" s="29"/>
      <c r="F41" s="29"/>
      <c r="G41" s="30"/>
      <c r="O41" s="24"/>
      <c r="CA41" s="31"/>
      <c r="CB41" s="31"/>
    </row>
    <row r="42" spans="1:80" ht="12.75">
      <c r="A42" s="25"/>
      <c r="B42" s="26"/>
      <c r="C42" s="47"/>
      <c r="D42" s="49"/>
      <c r="E42" s="29"/>
      <c r="F42" s="29"/>
      <c r="G42" s="30"/>
      <c r="O42" s="24"/>
      <c r="CA42" s="31"/>
      <c r="CB42" s="31"/>
    </row>
    <row r="43" spans="1:80" ht="12.75">
      <c r="A43" s="25"/>
      <c r="B43" s="26"/>
      <c r="C43" s="27" t="s">
        <v>33</v>
      </c>
      <c r="D43" s="49" t="s">
        <v>34</v>
      </c>
      <c r="E43" s="29">
        <f>E44</f>
        <v>26.5</v>
      </c>
      <c r="F43" s="29"/>
      <c r="G43" s="30">
        <f>E43*F43</f>
        <v>0</v>
      </c>
      <c r="O43" s="24"/>
      <c r="CA43" s="31"/>
      <c r="CB43" s="31"/>
    </row>
    <row r="44" spans="1:80" ht="12.75">
      <c r="A44" s="25"/>
      <c r="B44" s="26"/>
      <c r="C44" s="47" t="s">
        <v>18</v>
      </c>
      <c r="D44" s="48"/>
      <c r="E44" s="51">
        <f>(8.25*2+5*2)</f>
        <v>26.5</v>
      </c>
      <c r="F44" s="29"/>
      <c r="G44" s="30"/>
      <c r="O44" s="24"/>
      <c r="CA44" s="31"/>
      <c r="CB44" s="31"/>
    </row>
    <row r="45" spans="1:80" ht="12.75">
      <c r="A45" s="25"/>
      <c r="B45" s="26"/>
      <c r="C45" s="47"/>
      <c r="D45" s="48"/>
      <c r="E45" s="29"/>
      <c r="F45" s="29"/>
      <c r="G45" s="30"/>
      <c r="O45" s="24"/>
      <c r="CA45" s="31"/>
      <c r="CB45" s="31"/>
    </row>
    <row r="46" spans="1:57" ht="12.75">
      <c r="A46" s="32"/>
      <c r="B46" s="33" t="s">
        <v>12</v>
      </c>
      <c r="C46" s="34" t="str">
        <f>CONCATENATE(B7," ",C7)</f>
        <v> SDK konstrukce</v>
      </c>
      <c r="D46" s="45"/>
      <c r="E46" s="35"/>
      <c r="F46" s="36"/>
      <c r="G46" s="37">
        <f>SUM(G7:G45)</f>
        <v>0</v>
      </c>
      <c r="O46" s="24">
        <v>4</v>
      </c>
      <c r="BA46" s="38">
        <f>SUM(BA7:BA45)</f>
        <v>0</v>
      </c>
      <c r="BB46" s="38">
        <f>SUM(BB7:BB45)</f>
        <v>0</v>
      </c>
      <c r="BC46" s="38">
        <f>SUM(BC7:BC45)</f>
        <v>0</v>
      </c>
      <c r="BD46" s="38">
        <f>SUM(BD7:BD45)</f>
        <v>0</v>
      </c>
      <c r="BE46" s="38">
        <f>SUM(BE7:BE45)</f>
        <v>0</v>
      </c>
    </row>
    <row r="47" ht="12.75">
      <c r="E47" s="5"/>
    </row>
    <row r="48" spans="4:5" ht="12.75">
      <c r="D48" s="46"/>
      <c r="E48" s="5"/>
    </row>
    <row r="49" ht="12.75">
      <c r="E49" s="5"/>
    </row>
    <row r="50" spans="3:5" ht="12.75">
      <c r="C50" s="5" t="s">
        <v>14</v>
      </c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spans="1:2" ht="12.75">
      <c r="A101" s="39"/>
      <c r="B101" s="39"/>
    </row>
    <row r="102" spans="3:7" ht="12.75">
      <c r="C102" s="41"/>
      <c r="D102" s="41"/>
      <c r="E102" s="42"/>
      <c r="F102" s="41"/>
      <c r="G102" s="43"/>
    </row>
    <row r="103" spans="1:2" ht="12.75">
      <c r="A103" s="39"/>
      <c r="B103" s="39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Falton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Staňa</dc:creator>
  <cp:keywords/>
  <dc:description/>
  <cp:lastModifiedBy>mkuzel</cp:lastModifiedBy>
  <dcterms:created xsi:type="dcterms:W3CDTF">2011-04-01T14:09:02Z</dcterms:created>
  <dcterms:modified xsi:type="dcterms:W3CDTF">2020-02-29T08:55:09Z</dcterms:modified>
  <cp:category/>
  <cp:version/>
  <cp:contentType/>
  <cp:contentStatus/>
</cp:coreProperties>
</file>