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40" windowHeight="12285" tabRatio="349" activeTab="0"/>
  </bookViews>
  <sheets>
    <sheet name="SILNOPROUD" sheetId="1" r:id="rId1"/>
    <sheet name="SLABOPROUD" sheetId="2" r:id="rId2"/>
  </sheets>
  <definedNames/>
  <calcPr fullCalcOnLoad="1"/>
</workbook>
</file>

<file path=xl/sharedStrings.xml><?xml version="1.0" encoding="utf-8"?>
<sst xmlns="http://schemas.openxmlformats.org/spreadsheetml/2006/main" count="281" uniqueCount="133">
  <si>
    <t>UVEDENÉ TYPY JEDNOTLIVÝCH PŘÍSTROJŮ JSOU BRÁNY JAKO STANDARD V PŘÍPADĚ ZVOLENÍ JINÉHO VÝROBCE ČI PRODUKTU MUSÍ BÝT FUNKČNOST A KVALITA SROVNATELNÁ ČI VYŠŠÍ</t>
  </si>
  <si>
    <t>Ceny jsou uvedeny bez DPH!</t>
  </si>
  <si>
    <t>ZKRATOVÁ ODOLNOST JISTIČŮ 10kA</t>
  </si>
  <si>
    <t>JEDN.</t>
  </si>
  <si>
    <t>MNOŽ</t>
  </si>
  <si>
    <t>JEDCEN</t>
  </si>
  <si>
    <t>CELCEN</t>
  </si>
  <si>
    <t>KUS</t>
  </si>
  <si>
    <t>SVORKA  RSA 4</t>
  </si>
  <si>
    <t>SVODIČ PŘEPĚTÍ KAT. B+C 3 POLOVÝ</t>
  </si>
  <si>
    <t>KOMPLETACE MODULOVE ROZVODNICE</t>
  </si>
  <si>
    <t>HOD</t>
  </si>
  <si>
    <t>POMOCNY MATERIAL (VODICE, SROUBY ATD...)</t>
  </si>
  <si>
    <t>KPL</t>
  </si>
  <si>
    <t>CELKEM</t>
  </si>
  <si>
    <t>ELEKTROINSTALACE - SILNO</t>
  </si>
  <si>
    <t>MONTÁŽ</t>
  </si>
  <si>
    <t>MATERIÁL</t>
  </si>
  <si>
    <t xml:space="preserve"> POLOŽKU</t>
  </si>
  <si>
    <t xml:space="preserve">SPÍNAČ ŘAZENÍ 1 </t>
  </si>
  <si>
    <t>KRABICE, TRUBKY, ŽLABY</t>
  </si>
  <si>
    <t>LK 80R/2 - KRABICE ODBOČNÁ LIŠTOVÁ S VÍČKEM VLK 80/R</t>
  </si>
  <si>
    <t>LK 80R/3 - KRABICE ODBOČNÁ LIŠTOVÁ S VÍČKEM VLK 80/R A SVORKOVNICÍ S-66</t>
  </si>
  <si>
    <t>WAGO SVORKY</t>
  </si>
  <si>
    <t>M</t>
  </si>
  <si>
    <t>EKVIPOTENCIÁLNÍ SVORKOVNICE PŘÍPOJNICE PRO VYROVNÁNÍ POTENCIÁLU</t>
  </si>
  <si>
    <t>UKONCENI CELOPLAST. KABELU   DO 5x16 MM2</t>
  </si>
  <si>
    <t>UKONCENI DRÁTU HLAVNÍHO POSPOJOVÁNÍ</t>
  </si>
  <si>
    <t>SVORKA BERNARD VC. Cu PASKU</t>
  </si>
  <si>
    <t>USAZENÍ ROZVODNICE  DO 100 KG</t>
  </si>
  <si>
    <t>PŘIDRUŽENÝ MATERIÁL</t>
  </si>
  <si>
    <t>SVÍTIDLA MONTÁŽ</t>
  </si>
  <si>
    <t>NÁKUP SVÍTIDEL</t>
  </si>
  <si>
    <t>KABELY</t>
  </si>
  <si>
    <t xml:space="preserve">KABEL CYKY 2x1,5   MM2           </t>
  </si>
  <si>
    <t xml:space="preserve">KABEL CYKY 3x1,5   MM2           </t>
  </si>
  <si>
    <t xml:space="preserve">VODIC CY6  MM2 Zĺ               </t>
  </si>
  <si>
    <t xml:space="preserve">VODIC CY16 MM2 Zĺ               </t>
  </si>
  <si>
    <t xml:space="preserve">MONTÁŽE JINDE NESPECIFIKOVANÉ </t>
  </si>
  <si>
    <t>VÝCHOZÍ REVIZE A ZKOUŠKY, VYPÍNAÁNÍ, SPOLUPRÁCE S ČEZ</t>
  </si>
  <si>
    <t>SLABOPROUDÁ ELEKTROINSTALACE CELKEM</t>
  </si>
  <si>
    <t>ELEKTROINSTALACE – SLABOPROUD</t>
  </si>
  <si>
    <t>MODUL S 8 TLAČÍTKY 1145/18</t>
  </si>
  <si>
    <t>INSTALAČNÍ KRABICE 2 MODULY 1145/52</t>
  </si>
  <si>
    <t>UPEVŇOVACÍ A KRYCÍ RÁMEČEK 2 MODULY 1145/62</t>
  </si>
  <si>
    <t>ZDROJ PRO systém 1083 (10 DIN MODULŮ) 1083/20</t>
  </si>
  <si>
    <t>ZDROJ 12V STŘ. 230V 18VA, (3 DIN MODULY) 9000/230</t>
  </si>
  <si>
    <t>DOMÁCÍ TELEFON 1183/2</t>
  </si>
  <si>
    <t>PŘIDRUŽENÝ MATERIÁL CCA 3%</t>
  </si>
  <si>
    <t>ELEKTROINSTALACE - SLABO</t>
  </si>
  <si>
    <t>VÝCHOZÍ REVIZE A ZKOUŠKY</t>
  </si>
  <si>
    <t>NOUZOVÁ NÁSTĚNNÁ SVÍTIDLA DLE VÝBĚRU INVESTORA</t>
  </si>
  <si>
    <t>KRABICE KT 250L (ROZBOČENÍ EKVIPOTENCIÁLNÍHO POSPOJOVÁNÍ)</t>
  </si>
  <si>
    <t>EKOLOGICKÁ LIKVIDACE DEMONTOVANÉHO ZAŘÍZENÍ</t>
  </si>
  <si>
    <t>ELEKTRICKÝ ZÁMEK</t>
  </si>
  <si>
    <t>KRABICE ODB. S VICKEM KU1902</t>
  </si>
  <si>
    <t>KRABICE ODB. S VICKEM KO100</t>
  </si>
  <si>
    <t>TR, PVC 16 MM</t>
  </si>
  <si>
    <t>TR, PVC 23 MM</t>
  </si>
  <si>
    <t>KABEL 1083/90 URMET DOMUS (DOMÁCÍ TELEFON)</t>
  </si>
  <si>
    <t>EXTERIEROVÉ SVÍTIDLO S POHYBOVÍM ČIDLEM</t>
  </si>
  <si>
    <t>JISTIČ 16/1/B</t>
  </si>
  <si>
    <t>JISTIČ 10/1/B</t>
  </si>
  <si>
    <t>JISTIČ 6/1/B</t>
  </si>
  <si>
    <t xml:space="preserve">JISTIČ/ CHRÁNIČ B10/2/0,03A </t>
  </si>
  <si>
    <t>Krabice odbočná pod omítku s víčkem a svorkovnicí KR 97/5</t>
  </si>
  <si>
    <t>ELEKTROINSTALAČNÍ LIŠTA 20x20</t>
  </si>
  <si>
    <t>ELEKTROINSTALAČNÍ LIŠTA 40x20</t>
  </si>
  <si>
    <t>ROHY, ODBOČKY, UKONČENÍ A DALŠÍ PŘÍSLUŠENSTVÍ EL. LIŠTY A KANÁLY</t>
  </si>
  <si>
    <t>HMOZDINKA HM 8 DO CIHL. ZDIVA NEBO BETONU</t>
  </si>
  <si>
    <t>ZAJIŠTĚNÍ POSTUPNÉHO ODPLOMBOVÁNÍ A NÁSLEDNÉHO ZAPLOMBOVÁNÍ ELEKTROMĚROVÝCH ROZVADĚČŮ</t>
  </si>
  <si>
    <t>ELEKTROMĚR 1 FÁZOVÝ NA DIN LIŠTU (PODRUŽNÉ MĚŘENÍ)</t>
  </si>
  <si>
    <t>DEMONTÁŽ STÁVAJÍCÍ ELEKTROINSTALAČNÍCH ROZVODŮ</t>
  </si>
  <si>
    <t>KRABICE KT-250 ZAPUŠTĚNÁ</t>
  </si>
  <si>
    <t xml:space="preserve">PROUDOVÝ CHRÁNIČ 40/4/0,03A </t>
  </si>
  <si>
    <t>ELEKTROMĚR 3 FÁZOVÝ NA DIN LIŠTU (PODRUŽNÉ MĚŘENÍ)</t>
  </si>
  <si>
    <t>USAZENÍ ELEKTROMĚROVÉHO ROZVADĚČE</t>
  </si>
  <si>
    <t>STROPNÍ PŘISAZENÉ SVÍTIDLO DLE VÝBĚRU INVESTORA</t>
  </si>
  <si>
    <t xml:space="preserve">STROPNÍ PŘISAZENÉ SVÍTIDLO S POHYBOVÝM ČIDLEM DLE VÝBĚRU INVESTORA </t>
  </si>
  <si>
    <t xml:space="preserve">VODIC CYA25 MM2 Zĺ               </t>
  </si>
  <si>
    <t>VNITŘNÍ ŠTUKOVÁ OMÍTKA 25 kg (MNOŽSTVÍ ÚČTOVÁNO DLE SKUTEČNÉHO PROVEDENÍ)</t>
  </si>
  <si>
    <t>SÁDRA STAVEBNÍ BALENÍ 30 kg (MNOŽSTVÍ ÚČTOVÁNO DLE SKUTEČNÉHO PROVEDENÍ)</t>
  </si>
  <si>
    <t>DEMONTÁŽE STÁVAJÍCÍCH ROZVODNIC</t>
  </si>
  <si>
    <t>Rozvaděč RS</t>
  </si>
  <si>
    <t>SILNOPROUDÁ INSTALACE CELKEM</t>
  </si>
  <si>
    <t>PŘÍSTROJ DOM. TELEFONU (JAKO STANDARD UVEDENY PŘÍSTROJE URMET DOMUS. SYSTÉM LZE NA ZÁKLADĚ POŽADAVKŮ INVESTORA ZMĚNIT)</t>
  </si>
  <si>
    <t>DISTRIBUTOR PRO 4 ÚČASTNÍKY 1083/55</t>
  </si>
  <si>
    <t>CENTRÁLNÍ JEDNOTKA S MOŽNOSTÍ OSAZENÍ BAREVNÉ KAMERY, HLASOVOU JEDNOTKOU A 2 TLAČ.  1083/72</t>
  </si>
  <si>
    <t>SYSTÉM PRO ROZVOD STA</t>
  </si>
  <si>
    <t>ANTÉNNÍ SOUSTAVA NA STŘEŠE PRO PŘÍJEM SAT A DVBT</t>
  </si>
  <si>
    <t>ROZVADĚČ STA S AKTIVNÍMI PRVKY PRO PŘÍJEM SAT/DVBT - 8 VÝSTUPŮ</t>
  </si>
  <si>
    <t>ÚČASTNICKÁ ZÁSUVKA STA SAT/DVBT</t>
  </si>
  <si>
    <t>SYSTÉM PRO ROZVOD LAN - TLF</t>
  </si>
  <si>
    <t>SKŘÍŇ RACK 12U 19" S NAPÁJECÍ LIŠTOU</t>
  </si>
  <si>
    <t>PATCH PANEL 24 PORTŮ 19"</t>
  </si>
  <si>
    <t>ÚČASTNICKÁ ZÁSUVKA LAN CAT 6 2 PORTY</t>
  </si>
  <si>
    <t xml:space="preserve">KABEL UTP CAT 6 </t>
  </si>
  <si>
    <t>KABEL SAT KD21</t>
  </si>
  <si>
    <t>ZÁVĚREČNÉ MĚŘENÍ NA KABELECH SAT A LAN VČETNĚ PROTOKOLU</t>
  </si>
  <si>
    <t>OŽIVENÍ SYSTÉMU VIDEOTELEFONU VČETNĚ ZAPOJENÍ, OŽIVENÍ STA</t>
  </si>
  <si>
    <t xml:space="preserve">ZEDNICKA VYPOMOC A NESPEC. ČINNOST MONT. DĚLNÍKA, SEKÁNÍ DRÁŽEK, STAVENÍ PROSTUPY, FINÁLNÍ ZAČIŠTĚNÍ </t>
  </si>
  <si>
    <t>TR, PEH 36 MM</t>
  </si>
  <si>
    <t xml:space="preserve">KRABICE PRISTROJOVA, </t>
  </si>
  <si>
    <t xml:space="preserve">ROZVADĚČ ZAPUŠTĚNÝ PRO 96 MODULŮ </t>
  </si>
  <si>
    <t>SPINAČ S 80/3</t>
  </si>
  <si>
    <t>JISTIC 20/3/B</t>
  </si>
  <si>
    <t>JISTIC 16/3/B</t>
  </si>
  <si>
    <t>Rozvaděč Rk</t>
  </si>
  <si>
    <t xml:space="preserve">ROZVADĚČ ZAPUŠTĚNÝ PRO 36 MODULŮ </t>
  </si>
  <si>
    <t>SPINAČ S 40/3</t>
  </si>
  <si>
    <t>SVODIČ PŘEPĚTÍ KAT. B+C 4 POLOVÝ</t>
  </si>
  <si>
    <t xml:space="preserve">JISTIČ/ CHRÁNIČ B16/2/0,03A </t>
  </si>
  <si>
    <t>PŘÍSTROJE SPÍNAČŮ NA POVRCH IP43</t>
  </si>
  <si>
    <t>ZVONKOVÉ TLAČÍTKO 24V 1A - VELKOPLOŠNÝ SPÍNAČ</t>
  </si>
  <si>
    <t>SPÍNAČ ŘAZENÍ 5</t>
  </si>
  <si>
    <t>ZÁSUVKY NA POVRCH IP 43</t>
  </si>
  <si>
    <t>PŘÍSTROJE SPÍNAČŮ POD OMÍTKU CLASSIC</t>
  </si>
  <si>
    <t>ZÁSUVKY POD OMÍTKU</t>
  </si>
  <si>
    <t>ZASUVKA 1 x 230V</t>
  </si>
  <si>
    <t>ZASUVKA 1 x 230V - PŘEPĚŤOVÁ OCHRANA</t>
  </si>
  <si>
    <t>ZASUVKA 1 x 400V/16A 5P</t>
  </si>
  <si>
    <t>NÁSTĚNNÉ PŘISAZENÉ SVÍTIDLO DLE VÝBĚRU INVESTORA</t>
  </si>
  <si>
    <t>ZÁŘIVKOVÉ SVÍTIDLO 2x36W</t>
  </si>
  <si>
    <t>KABEL CYKY 4x10 MM2</t>
  </si>
  <si>
    <t>KABEL CYKY 5x6 MM2</t>
  </si>
  <si>
    <t>KABEL CYKY 3x2,5 MM2</t>
  </si>
  <si>
    <t>KABEL CYKY 5x1,5 MM2</t>
  </si>
  <si>
    <t>ZEDNICKA VYPOMOC A NESPEC. ČINNOST MONT. DĚLNÍKA, SEKÁNÍ DRÁŽEK, STAVEBNÍ PROSTUPY, FINÁLNÍ ZAČIŠTĚNÍ</t>
  </si>
  <si>
    <t>KABEL CYKY 4x25 MM3</t>
  </si>
  <si>
    <t>DOKUMENTACE SKUTEČNÉHO PROVEDENÍ</t>
  </si>
  <si>
    <t>KABEL SYKFY 10x2x0,5</t>
  </si>
  <si>
    <t>KOMUNIKACE A KOORDINACE S PROVOZOVATELEM DATOVÉ SÍTĚ,SÍTĚ CETIN</t>
  </si>
  <si>
    <t>KABELOVÝ ŽLAB POD STROPEM 150/100 S VÍKEM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</si>
</sst>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[$Kč-405];[Red]\-#,##0.00\ [$Kč-405]"/>
    <numFmt numFmtId="167" formatCode="[$-405]dddd\ d\.\ mmmm\ yyyy"/>
    <numFmt numFmtId="168" formatCode="000\ 00"/>
  </numFmts>
  <fonts count="45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0"/>
      <color indexed="10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 CE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2" fontId="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" fontId="4" fillId="0" borderId="0" xfId="0" applyNumberFormat="1" applyFont="1" applyFill="1" applyAlignment="1">
      <alignment/>
    </xf>
    <xf numFmtId="166" fontId="3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1" fontId="0" fillId="0" borderId="0" xfId="0" applyNumberFormat="1" applyFont="1" applyFill="1" applyAlignment="1">
      <alignment wrapText="1"/>
    </xf>
    <xf numFmtId="2" fontId="3" fillId="0" borderId="12" xfId="0" applyNumberFormat="1" applyFont="1" applyFill="1" applyBorder="1" applyAlignment="1">
      <alignment/>
    </xf>
    <xf numFmtId="1" fontId="0" fillId="0" borderId="0" xfId="46" applyNumberFormat="1" applyFont="1" applyFill="1">
      <alignment/>
      <protection/>
    </xf>
    <xf numFmtId="2" fontId="0" fillId="0" borderId="0" xfId="46" applyNumberFormat="1" applyFont="1" applyFill="1">
      <alignment/>
      <protection/>
    </xf>
    <xf numFmtId="166" fontId="0" fillId="0" borderId="0" xfId="0" applyNumberFormat="1" applyFill="1" applyAlignment="1">
      <alignment/>
    </xf>
    <xf numFmtId="0" fontId="5" fillId="0" borderId="0" xfId="46" applyFont="1" applyFill="1">
      <alignment/>
      <protection/>
    </xf>
    <xf numFmtId="0" fontId="0" fillId="0" borderId="0" xfId="46" applyFill="1">
      <alignment/>
      <protection/>
    </xf>
    <xf numFmtId="0" fontId="0" fillId="0" borderId="0" xfId="0" applyFill="1" applyAlignment="1">
      <alignment/>
    </xf>
    <xf numFmtId="0" fontId="0" fillId="0" borderId="0" xfId="46" applyFont="1" applyFill="1">
      <alignment/>
      <protection/>
    </xf>
    <xf numFmtId="0" fontId="3" fillId="0" borderId="0" xfId="46" applyFont="1" applyFill="1">
      <alignment/>
      <protection/>
    </xf>
    <xf numFmtId="9" fontId="0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1" fillId="0" borderId="0" xfId="0" applyFont="1" applyFill="1" applyAlignment="1">
      <alignment wrapText="1"/>
    </xf>
    <xf numFmtId="2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wrapText="1"/>
    </xf>
    <xf numFmtId="2" fontId="0" fillId="0" borderId="0" xfId="46" applyNumberFormat="1" applyFont="1" applyFill="1">
      <alignment/>
      <protection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Fill="1" applyBorder="1" applyAlignment="1">
      <alignment horizontal="left" wrapText="1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7"/>
  <sheetViews>
    <sheetView tabSelected="1" zoomScalePageLayoutView="0" workbookViewId="0" topLeftCell="A51">
      <selection activeCell="D91" sqref="D91"/>
    </sheetView>
  </sheetViews>
  <sheetFormatPr defaultColWidth="9.00390625" defaultRowHeight="12.75"/>
  <cols>
    <col min="1" max="1" width="11.00390625" style="1" customWidth="1"/>
    <col min="2" max="2" width="91.875" style="1" customWidth="1"/>
    <col min="3" max="3" width="9.00390625" style="1" customWidth="1"/>
    <col min="4" max="4" width="13.00390625" style="1" customWidth="1"/>
    <col min="5" max="5" width="11.00390625" style="1" customWidth="1"/>
    <col min="6" max="6" width="14.75390625" style="1" customWidth="1"/>
    <col min="7" max="7" width="14.875" style="1" customWidth="1"/>
    <col min="8" max="8" width="10.00390625" style="1" customWidth="1"/>
    <col min="9" max="10" width="15.625" style="1" customWidth="1"/>
    <col min="11" max="16384" width="9.00390625" style="1" customWidth="1"/>
  </cols>
  <sheetData>
    <row r="1" spans="1:6" s="2" customFormat="1" ht="26.25" customHeight="1">
      <c r="A1" s="40" t="s">
        <v>0</v>
      </c>
      <c r="B1" s="40"/>
      <c r="C1" s="40"/>
      <c r="D1" s="40"/>
      <c r="E1" s="40"/>
      <c r="F1" s="40"/>
    </row>
    <row r="2" s="2" customFormat="1" ht="12.75"/>
    <row r="3" s="2" customFormat="1" ht="12.75">
      <c r="A3" s="2" t="s">
        <v>1</v>
      </c>
    </row>
    <row r="4" spans="1:2" s="2" customFormat="1" ht="12.75">
      <c r="A4" s="1"/>
      <c r="B4" s="1"/>
    </row>
    <row r="5" spans="1:6" s="5" customFormat="1" ht="15.75">
      <c r="A5" s="3" t="s">
        <v>84</v>
      </c>
      <c r="B5" s="4"/>
      <c r="C5" s="4"/>
      <c r="D5" s="4"/>
      <c r="E5" s="4"/>
      <c r="F5" s="22">
        <f>SUM(G25,G38,J117,F119)</f>
        <v>0</v>
      </c>
    </row>
    <row r="6" s="2" customFormat="1" ht="12.75"/>
    <row r="7" ht="12.75">
      <c r="A7" s="1" t="s">
        <v>2</v>
      </c>
    </row>
    <row r="9" spans="1:6" s="2" customFormat="1" ht="19.5" customHeight="1">
      <c r="A9" s="5" t="s">
        <v>83</v>
      </c>
      <c r="B9" s="5"/>
      <c r="C9" s="5"/>
      <c r="D9" s="5"/>
      <c r="E9" s="5"/>
      <c r="F9" s="5"/>
    </row>
    <row r="10" spans="2:6" ht="12.75">
      <c r="B10" s="13" t="s">
        <v>103</v>
      </c>
      <c r="C10" s="1" t="s">
        <v>7</v>
      </c>
      <c r="D10" s="12">
        <v>1</v>
      </c>
      <c r="E10" s="12">
        <v>0</v>
      </c>
      <c r="F10" s="12">
        <f aca="true" t="shared" si="0" ref="F10:F24">PRODUCT(D10:E10)</f>
        <v>0</v>
      </c>
    </row>
    <row r="11" spans="2:6" ht="12.75">
      <c r="B11" s="1" t="s">
        <v>104</v>
      </c>
      <c r="C11" s="1" t="s">
        <v>7</v>
      </c>
      <c r="D11" s="12">
        <v>1</v>
      </c>
      <c r="E11" s="12">
        <v>0</v>
      </c>
      <c r="F11" s="12">
        <f t="shared" si="0"/>
        <v>0</v>
      </c>
    </row>
    <row r="12" spans="2:6" ht="12.75">
      <c r="B12" s="11" t="s">
        <v>63</v>
      </c>
      <c r="C12" s="11" t="s">
        <v>7</v>
      </c>
      <c r="D12" s="12">
        <v>1</v>
      </c>
      <c r="E12" s="12">
        <v>0</v>
      </c>
      <c r="F12" s="12">
        <f t="shared" si="0"/>
        <v>0</v>
      </c>
    </row>
    <row r="13" spans="2:6" ht="12.75">
      <c r="B13" s="11" t="s">
        <v>62</v>
      </c>
      <c r="C13" s="11" t="s">
        <v>7</v>
      </c>
      <c r="D13" s="12">
        <v>4</v>
      </c>
      <c r="E13" s="12">
        <v>0</v>
      </c>
      <c r="F13" s="12">
        <f t="shared" si="0"/>
        <v>0</v>
      </c>
    </row>
    <row r="14" spans="2:6" ht="12.75">
      <c r="B14" s="11" t="s">
        <v>61</v>
      </c>
      <c r="C14" s="11" t="s">
        <v>7</v>
      </c>
      <c r="D14" s="12">
        <v>9</v>
      </c>
      <c r="E14" s="12">
        <v>0</v>
      </c>
      <c r="F14" s="12">
        <f t="shared" si="0"/>
        <v>0</v>
      </c>
    </row>
    <row r="15" spans="2:6" ht="12.75">
      <c r="B15" s="11" t="s">
        <v>106</v>
      </c>
      <c r="C15" s="11" t="s">
        <v>7</v>
      </c>
      <c r="D15" s="12">
        <v>2</v>
      </c>
      <c r="E15" s="12">
        <v>0</v>
      </c>
      <c r="F15" s="12">
        <f>PRODUCT(D15:E15)</f>
        <v>0</v>
      </c>
    </row>
    <row r="16" spans="2:6" ht="12.75">
      <c r="B16" s="11" t="s">
        <v>105</v>
      </c>
      <c r="C16" s="11" t="s">
        <v>7</v>
      </c>
      <c r="D16" s="12">
        <v>1</v>
      </c>
      <c r="E16" s="12">
        <v>0</v>
      </c>
      <c r="F16" s="12">
        <f>PRODUCT(D16:E16)</f>
        <v>0</v>
      </c>
    </row>
    <row r="17" spans="2:6" ht="12.75">
      <c r="B17" s="11" t="s">
        <v>64</v>
      </c>
      <c r="C17" s="11" t="s">
        <v>7</v>
      </c>
      <c r="D17" s="12">
        <v>4</v>
      </c>
      <c r="E17" s="12">
        <v>0</v>
      </c>
      <c r="F17" s="12">
        <f>PRODUCT(D17:E17)</f>
        <v>0</v>
      </c>
    </row>
    <row r="18" spans="2:6" ht="12.75">
      <c r="B18" s="11" t="s">
        <v>74</v>
      </c>
      <c r="C18" s="11" t="s">
        <v>7</v>
      </c>
      <c r="D18" s="12">
        <v>1</v>
      </c>
      <c r="E18" s="12">
        <v>0</v>
      </c>
      <c r="F18" s="12">
        <f>PRODUCT(D18:E18)</f>
        <v>0</v>
      </c>
    </row>
    <row r="19" spans="2:6" ht="12.75">
      <c r="B19" s="11" t="s">
        <v>8</v>
      </c>
      <c r="C19" s="11" t="s">
        <v>7</v>
      </c>
      <c r="D19" s="12">
        <v>60</v>
      </c>
      <c r="E19" s="12">
        <v>0</v>
      </c>
      <c r="F19" s="12">
        <f t="shared" si="0"/>
        <v>0</v>
      </c>
    </row>
    <row r="20" spans="2:6" ht="12.75">
      <c r="B20" s="11" t="s">
        <v>9</v>
      </c>
      <c r="C20" s="11" t="s">
        <v>7</v>
      </c>
      <c r="D20" s="12">
        <v>1</v>
      </c>
      <c r="E20" s="12">
        <v>0</v>
      </c>
      <c r="F20" s="12">
        <f t="shared" si="0"/>
        <v>0</v>
      </c>
    </row>
    <row r="21" spans="2:6" ht="12.75">
      <c r="B21" s="11" t="s">
        <v>71</v>
      </c>
      <c r="C21" s="11" t="s">
        <v>7</v>
      </c>
      <c r="D21" s="12">
        <v>1</v>
      </c>
      <c r="E21" s="12">
        <v>0</v>
      </c>
      <c r="F21" s="12">
        <f>PRODUCT(D21:E21)</f>
        <v>0</v>
      </c>
    </row>
    <row r="22" spans="2:6" ht="12.75">
      <c r="B22" s="11" t="s">
        <v>75</v>
      </c>
      <c r="C22" s="11" t="s">
        <v>7</v>
      </c>
      <c r="D22" s="12">
        <v>1</v>
      </c>
      <c r="E22" s="12">
        <v>0</v>
      </c>
      <c r="F22" s="12">
        <f>PRODUCT(D22:E22)</f>
        <v>0</v>
      </c>
    </row>
    <row r="23" spans="2:6" ht="12.75">
      <c r="B23" s="11" t="s">
        <v>10</v>
      </c>
      <c r="C23" s="11" t="s">
        <v>11</v>
      </c>
      <c r="D23" s="12">
        <v>40</v>
      </c>
      <c r="E23" s="12">
        <v>0</v>
      </c>
      <c r="F23" s="12">
        <f t="shared" si="0"/>
        <v>0</v>
      </c>
    </row>
    <row r="24" spans="2:6" ht="12.75">
      <c r="B24" s="11" t="s">
        <v>12</v>
      </c>
      <c r="C24" s="11" t="s">
        <v>13</v>
      </c>
      <c r="D24" s="12">
        <v>1</v>
      </c>
      <c r="E24" s="12">
        <v>0</v>
      </c>
      <c r="F24" s="12">
        <f t="shared" si="0"/>
        <v>0</v>
      </c>
    </row>
    <row r="25" spans="2:7" s="2" customFormat="1" ht="15.75">
      <c r="B25" s="7" t="str">
        <f>A9</f>
        <v>Rozvaděč RS</v>
      </c>
      <c r="C25" s="7" t="s">
        <v>14</v>
      </c>
      <c r="D25" s="8"/>
      <c r="E25" s="8"/>
      <c r="F25" s="8">
        <f>SUM(F10:F24)</f>
        <v>0</v>
      </c>
      <c r="G25" s="8">
        <f>F25</f>
        <v>0</v>
      </c>
    </row>
    <row r="26" spans="2:7" s="2" customFormat="1" ht="12.75">
      <c r="B26" s="9"/>
      <c r="C26" s="9"/>
      <c r="D26" s="10"/>
      <c r="E26" s="10"/>
      <c r="F26" s="10"/>
      <c r="G26" s="10"/>
    </row>
    <row r="27" spans="1:6" s="2" customFormat="1" ht="19.5" customHeight="1">
      <c r="A27" s="5" t="s">
        <v>107</v>
      </c>
      <c r="B27" s="5"/>
      <c r="C27" s="5"/>
      <c r="D27" s="5"/>
      <c r="E27" s="5"/>
      <c r="F27" s="5"/>
    </row>
    <row r="28" spans="2:6" ht="12.75">
      <c r="B28" s="13" t="s">
        <v>108</v>
      </c>
      <c r="C28" s="1" t="s">
        <v>7</v>
      </c>
      <c r="D28" s="12">
        <v>1</v>
      </c>
      <c r="E28" s="12">
        <v>0</v>
      </c>
      <c r="F28" s="12">
        <f aca="true" t="shared" si="1" ref="F28:F37">PRODUCT(D28:E28)</f>
        <v>0</v>
      </c>
    </row>
    <row r="29" spans="2:6" ht="12.75">
      <c r="B29" s="1" t="s">
        <v>109</v>
      </c>
      <c r="C29" s="1" t="s">
        <v>7</v>
      </c>
      <c r="D29" s="12">
        <v>1</v>
      </c>
      <c r="E29" s="12">
        <v>0</v>
      </c>
      <c r="F29" s="12">
        <f t="shared" si="1"/>
        <v>0</v>
      </c>
    </row>
    <row r="30" spans="2:6" ht="12.75">
      <c r="B30" s="11" t="s">
        <v>62</v>
      </c>
      <c r="C30" s="11" t="s">
        <v>7</v>
      </c>
      <c r="D30" s="12">
        <v>1</v>
      </c>
      <c r="E30" s="12">
        <v>0</v>
      </c>
      <c r="F30" s="12">
        <f t="shared" si="1"/>
        <v>0</v>
      </c>
    </row>
    <row r="31" spans="2:6" ht="12.75">
      <c r="B31" s="11" t="s">
        <v>61</v>
      </c>
      <c r="C31" s="11" t="s">
        <v>7</v>
      </c>
      <c r="D31" s="12">
        <v>2</v>
      </c>
      <c r="E31" s="12">
        <v>0</v>
      </c>
      <c r="F31" s="12">
        <f t="shared" si="1"/>
        <v>0</v>
      </c>
    </row>
    <row r="32" spans="2:6" ht="12.75">
      <c r="B32" s="11" t="s">
        <v>64</v>
      </c>
      <c r="C32" s="11" t="s">
        <v>7</v>
      </c>
      <c r="D32" s="12">
        <v>1</v>
      </c>
      <c r="E32" s="12">
        <v>0</v>
      </c>
      <c r="F32" s="12">
        <f t="shared" si="1"/>
        <v>0</v>
      </c>
    </row>
    <row r="33" spans="2:6" ht="12.75">
      <c r="B33" s="11" t="s">
        <v>111</v>
      </c>
      <c r="C33" s="11" t="s">
        <v>7</v>
      </c>
      <c r="D33" s="12">
        <v>2</v>
      </c>
      <c r="E33" s="12">
        <v>0</v>
      </c>
      <c r="F33" s="12">
        <f t="shared" si="1"/>
        <v>0</v>
      </c>
    </row>
    <row r="34" spans="2:6" ht="12.75">
      <c r="B34" s="11" t="s">
        <v>8</v>
      </c>
      <c r="C34" s="11" t="s">
        <v>7</v>
      </c>
      <c r="D34" s="12">
        <v>24</v>
      </c>
      <c r="E34" s="12">
        <v>0</v>
      </c>
      <c r="F34" s="12">
        <f t="shared" si="1"/>
        <v>0</v>
      </c>
    </row>
    <row r="35" spans="2:6" ht="12.75">
      <c r="B35" s="11" t="s">
        <v>110</v>
      </c>
      <c r="C35" s="11" t="s">
        <v>7</v>
      </c>
      <c r="D35" s="12">
        <v>1</v>
      </c>
      <c r="E35" s="12">
        <v>0</v>
      </c>
      <c r="F35" s="12">
        <f t="shared" si="1"/>
        <v>0</v>
      </c>
    </row>
    <row r="36" spans="2:6" ht="12.75">
      <c r="B36" s="11" t="s">
        <v>10</v>
      </c>
      <c r="C36" s="11" t="s">
        <v>11</v>
      </c>
      <c r="D36" s="12">
        <v>8</v>
      </c>
      <c r="E36" s="12">
        <v>0</v>
      </c>
      <c r="F36" s="12">
        <f t="shared" si="1"/>
        <v>0</v>
      </c>
    </row>
    <row r="37" spans="2:6" ht="12.75">
      <c r="B37" s="11" t="s">
        <v>12</v>
      </c>
      <c r="C37" s="11" t="s">
        <v>13</v>
      </c>
      <c r="D37" s="12">
        <v>1</v>
      </c>
      <c r="E37" s="12">
        <v>0</v>
      </c>
      <c r="F37" s="12">
        <f t="shared" si="1"/>
        <v>0</v>
      </c>
    </row>
    <row r="38" spans="2:7" s="2" customFormat="1" ht="15.75">
      <c r="B38" s="7" t="str">
        <f>A27</f>
        <v>Rozvaděč Rk</v>
      </c>
      <c r="C38" s="7" t="s">
        <v>14</v>
      </c>
      <c r="D38" s="8"/>
      <c r="E38" s="8"/>
      <c r="F38" s="8">
        <f>SUM(F28:F37)</f>
        <v>0</v>
      </c>
      <c r="G38" s="8">
        <f>F38</f>
        <v>0</v>
      </c>
    </row>
    <row r="39" spans="2:7" s="2" customFormat="1" ht="15.75">
      <c r="B39" s="7"/>
      <c r="C39" s="7"/>
      <c r="D39" s="8"/>
      <c r="E39" s="8"/>
      <c r="F39" s="10"/>
      <c r="G39" s="8"/>
    </row>
    <row r="40" spans="1:10" s="5" customFormat="1" ht="15.75">
      <c r="A40" s="5" t="s">
        <v>15</v>
      </c>
      <c r="D40" s="5" t="s">
        <v>16</v>
      </c>
      <c r="E40" s="8"/>
      <c r="F40" s="14"/>
      <c r="G40" s="5" t="s">
        <v>17</v>
      </c>
      <c r="J40" s="15" t="s">
        <v>18</v>
      </c>
    </row>
    <row r="41" spans="2:10" ht="12.75">
      <c r="B41" s="11"/>
      <c r="C41" s="11" t="s">
        <v>3</v>
      </c>
      <c r="D41" s="12" t="s">
        <v>4</v>
      </c>
      <c r="E41" s="12" t="s">
        <v>5</v>
      </c>
      <c r="F41" s="12" t="s">
        <v>6</v>
      </c>
      <c r="G41" s="12" t="s">
        <v>4</v>
      </c>
      <c r="H41" s="12" t="s">
        <v>5</v>
      </c>
      <c r="I41" s="12" t="s">
        <v>6</v>
      </c>
      <c r="J41" s="12" t="s">
        <v>14</v>
      </c>
    </row>
    <row r="42" spans="1:2" s="6" customFormat="1" ht="15.75">
      <c r="A42" s="5" t="s">
        <v>112</v>
      </c>
      <c r="B42" s="16"/>
    </row>
    <row r="43" spans="2:10" ht="12.75">
      <c r="B43" s="11" t="s">
        <v>19</v>
      </c>
      <c r="C43" s="11" t="s">
        <v>7</v>
      </c>
      <c r="D43" s="12">
        <v>14</v>
      </c>
      <c r="E43" s="12">
        <v>0</v>
      </c>
      <c r="F43" s="12">
        <f>PRODUCT(D43:E43)</f>
        <v>0</v>
      </c>
      <c r="G43" s="12">
        <f>D43</f>
        <v>14</v>
      </c>
      <c r="H43" s="12">
        <v>0</v>
      </c>
      <c r="I43" s="12">
        <f>PRODUCT(G43:H43)</f>
        <v>0</v>
      </c>
      <c r="J43" s="12">
        <f>SUM(I43,F43)</f>
        <v>0</v>
      </c>
    </row>
    <row r="44" spans="2:10" ht="12.75">
      <c r="B44" s="11" t="s">
        <v>114</v>
      </c>
      <c r="C44" s="11" t="s">
        <v>7</v>
      </c>
      <c r="D44" s="12">
        <v>1</v>
      </c>
      <c r="E44" s="12">
        <v>0</v>
      </c>
      <c r="F44" s="12">
        <f>PRODUCT(D44:E44)</f>
        <v>0</v>
      </c>
      <c r="G44" s="12">
        <f>D44</f>
        <v>1</v>
      </c>
      <c r="H44" s="12">
        <v>0</v>
      </c>
      <c r="I44" s="12">
        <f>PRODUCT(G44:H44)</f>
        <v>0</v>
      </c>
      <c r="J44" s="12">
        <f>SUM(I44,F44)</f>
        <v>0</v>
      </c>
    </row>
    <row r="45" spans="2:10" ht="12.75">
      <c r="B45" s="11"/>
      <c r="C45" s="11"/>
      <c r="D45" s="12"/>
      <c r="E45" s="12"/>
      <c r="F45" s="12"/>
      <c r="G45" s="12"/>
      <c r="H45" s="12"/>
      <c r="I45" s="12"/>
      <c r="J45" s="12"/>
    </row>
    <row r="46" spans="1:2" s="6" customFormat="1" ht="15.75">
      <c r="A46" s="5" t="s">
        <v>116</v>
      </c>
      <c r="B46" s="16"/>
    </row>
    <row r="47" spans="2:10" ht="12.75">
      <c r="B47" s="11" t="s">
        <v>19</v>
      </c>
      <c r="C47" s="11" t="s">
        <v>7</v>
      </c>
      <c r="D47" s="12">
        <v>4</v>
      </c>
      <c r="E47" s="12">
        <v>0</v>
      </c>
      <c r="F47" s="12">
        <f>PRODUCT(D47:E47)</f>
        <v>0</v>
      </c>
      <c r="G47" s="12">
        <f>D47</f>
        <v>4</v>
      </c>
      <c r="H47" s="12">
        <v>0</v>
      </c>
      <c r="I47" s="12">
        <f>PRODUCT(G47:H47)</f>
        <v>0</v>
      </c>
      <c r="J47" s="12">
        <f>SUM(I47,F47)</f>
        <v>0</v>
      </c>
    </row>
    <row r="48" spans="2:10" ht="12.75">
      <c r="B48" s="11" t="s">
        <v>114</v>
      </c>
      <c r="C48" s="11" t="s">
        <v>7</v>
      </c>
      <c r="D48" s="12">
        <v>1</v>
      </c>
      <c r="E48" s="12">
        <v>0</v>
      </c>
      <c r="F48" s="12">
        <f>PRODUCT(D48:E48)</f>
        <v>0</v>
      </c>
      <c r="G48" s="12">
        <f>D48</f>
        <v>1</v>
      </c>
      <c r="H48" s="12">
        <v>0</v>
      </c>
      <c r="I48" s="12">
        <f>PRODUCT(G48:H48)</f>
        <v>0</v>
      </c>
      <c r="J48" s="12">
        <f>SUM(I48,F48)</f>
        <v>0</v>
      </c>
    </row>
    <row r="49" spans="2:10" ht="12.75">
      <c r="B49" s="11"/>
      <c r="C49" s="11"/>
      <c r="D49" s="12"/>
      <c r="E49" s="12"/>
      <c r="F49" s="12"/>
      <c r="G49" s="12"/>
      <c r="H49" s="12"/>
      <c r="I49" s="12"/>
      <c r="J49" s="12"/>
    </row>
    <row r="50" spans="2:10" ht="12.75">
      <c r="B50" s="11"/>
      <c r="C50" s="11"/>
      <c r="D50" s="12"/>
      <c r="E50" s="12"/>
      <c r="F50" s="12"/>
      <c r="G50" s="12"/>
      <c r="H50" s="12"/>
      <c r="I50" s="12"/>
      <c r="J50" s="12"/>
    </row>
    <row r="51" spans="1:11" s="5" customFormat="1" ht="15.75">
      <c r="A51" s="5" t="s">
        <v>115</v>
      </c>
      <c r="B51" s="7"/>
      <c r="C51" s="7"/>
      <c r="D51" s="8"/>
      <c r="E51" s="8"/>
      <c r="F51" s="8"/>
      <c r="G51" s="8"/>
      <c r="H51" s="8"/>
      <c r="I51" s="8"/>
      <c r="K51" s="17"/>
    </row>
    <row r="52" spans="2:11" ht="12.75">
      <c r="B52" s="11" t="s">
        <v>118</v>
      </c>
      <c r="C52" s="11" t="s">
        <v>7</v>
      </c>
      <c r="D52" s="12">
        <v>4</v>
      </c>
      <c r="E52" s="12">
        <v>0</v>
      </c>
      <c r="F52" s="12">
        <f>PRODUCT(D52:E52)</f>
        <v>0</v>
      </c>
      <c r="G52" s="12">
        <f>D52</f>
        <v>4</v>
      </c>
      <c r="H52" s="12">
        <v>0</v>
      </c>
      <c r="I52" s="12">
        <f>PRODUCT(G52:H52)</f>
        <v>0</v>
      </c>
      <c r="J52" s="12">
        <f>SUM(I52,F52)</f>
        <v>0</v>
      </c>
      <c r="K52" s="18"/>
    </row>
    <row r="53" spans="2:11" ht="12.75">
      <c r="B53" s="11" t="s">
        <v>120</v>
      </c>
      <c r="C53" s="11" t="s">
        <v>7</v>
      </c>
      <c r="D53" s="12">
        <v>1</v>
      </c>
      <c r="E53" s="12">
        <v>0</v>
      </c>
      <c r="F53" s="12">
        <f>PRODUCT(D53:E53)</f>
        <v>0</v>
      </c>
      <c r="G53" s="12">
        <f>D53</f>
        <v>1</v>
      </c>
      <c r="H53" s="12">
        <v>0</v>
      </c>
      <c r="I53" s="12">
        <f>PRODUCT(G53:H53)</f>
        <v>0</v>
      </c>
      <c r="J53" s="12">
        <f>SUM(I53,F53)</f>
        <v>0</v>
      </c>
      <c r="K53" s="18"/>
    </row>
    <row r="54" spans="2:11" ht="12.75">
      <c r="B54" s="11"/>
      <c r="C54" s="11"/>
      <c r="D54" s="12"/>
      <c r="E54" s="12"/>
      <c r="F54" s="12"/>
      <c r="G54" s="12"/>
      <c r="H54" s="12"/>
      <c r="I54" s="12"/>
      <c r="J54" s="12"/>
      <c r="K54" s="18"/>
    </row>
    <row r="55" spans="1:11" s="5" customFormat="1" ht="15.75">
      <c r="A55" s="5" t="s">
        <v>117</v>
      </c>
      <c r="B55" s="7"/>
      <c r="C55" s="7"/>
      <c r="D55" s="8"/>
      <c r="E55" s="8"/>
      <c r="F55" s="8"/>
      <c r="G55" s="8"/>
      <c r="H55" s="8"/>
      <c r="I55" s="8"/>
      <c r="K55" s="17"/>
    </row>
    <row r="56" spans="2:11" ht="12.75">
      <c r="B56" s="11" t="s">
        <v>118</v>
      </c>
      <c r="C56" s="11" t="s">
        <v>7</v>
      </c>
      <c r="D56" s="12">
        <v>4</v>
      </c>
      <c r="E56" s="12">
        <v>0</v>
      </c>
      <c r="F56" s="12">
        <f>PRODUCT(D56:E56)</f>
        <v>0</v>
      </c>
      <c r="G56" s="12">
        <f>D56</f>
        <v>4</v>
      </c>
      <c r="H56" s="12">
        <v>0</v>
      </c>
      <c r="I56" s="12">
        <f>PRODUCT(G56:H56)</f>
        <v>0</v>
      </c>
      <c r="J56" s="12">
        <f>SUM(I56,F56)</f>
        <v>0</v>
      </c>
      <c r="K56" s="18"/>
    </row>
    <row r="57" spans="2:11" ht="12.75">
      <c r="B57" s="11" t="s">
        <v>119</v>
      </c>
      <c r="C57" s="11" t="s">
        <v>7</v>
      </c>
      <c r="D57" s="12">
        <v>3</v>
      </c>
      <c r="E57" s="12">
        <v>0</v>
      </c>
      <c r="F57" s="12">
        <f>PRODUCT(D57:E57)</f>
        <v>0</v>
      </c>
      <c r="G57" s="12">
        <f>D57</f>
        <v>3</v>
      </c>
      <c r="H57" s="12">
        <v>0</v>
      </c>
      <c r="I57" s="12">
        <f>PRODUCT(G57:H57)</f>
        <v>0</v>
      </c>
      <c r="J57" s="12">
        <f>SUM(I57,F57)</f>
        <v>0</v>
      </c>
      <c r="K57" s="18"/>
    </row>
    <row r="58" spans="2:11" ht="12.75">
      <c r="B58" s="11"/>
      <c r="C58" s="11"/>
      <c r="D58" s="12"/>
      <c r="E58" s="12"/>
      <c r="F58" s="12"/>
      <c r="G58" s="12"/>
      <c r="H58" s="12"/>
      <c r="I58" s="12"/>
      <c r="J58" s="12"/>
      <c r="K58" s="18"/>
    </row>
    <row r="59" spans="1:10" s="6" customFormat="1" ht="16.5" customHeight="1">
      <c r="A59" s="5" t="s">
        <v>20</v>
      </c>
      <c r="B59" s="16"/>
      <c r="C59" s="16"/>
      <c r="D59" s="14"/>
      <c r="E59" s="14"/>
      <c r="F59" s="14"/>
      <c r="G59" s="14"/>
      <c r="H59" s="14"/>
      <c r="I59" s="14"/>
      <c r="J59" s="14"/>
    </row>
    <row r="60" spans="2:10" ht="12.75">
      <c r="B60" s="34" t="s">
        <v>21</v>
      </c>
      <c r="C60" s="11" t="s">
        <v>7</v>
      </c>
      <c r="D60" s="12">
        <v>12</v>
      </c>
      <c r="E60" s="12">
        <v>0</v>
      </c>
      <c r="F60" s="12">
        <f aca="true" t="shared" si="2" ref="F60:F75">PRODUCT(D60:E60)</f>
        <v>0</v>
      </c>
      <c r="G60" s="12">
        <f>D60</f>
        <v>12</v>
      </c>
      <c r="H60" s="35">
        <v>0</v>
      </c>
      <c r="I60" s="12">
        <f aca="true" t="shared" si="3" ref="I60:I76">PRODUCT(G60:H60)</f>
        <v>0</v>
      </c>
      <c r="J60" s="12">
        <f aca="true" t="shared" si="4" ref="J60:J76">SUM(I60,F60)</f>
        <v>0</v>
      </c>
    </row>
    <row r="61" spans="2:10" ht="12.75">
      <c r="B61" s="11" t="s">
        <v>22</v>
      </c>
      <c r="C61" s="11" t="s">
        <v>7</v>
      </c>
      <c r="D61" s="12">
        <v>26</v>
      </c>
      <c r="E61" s="12">
        <v>0</v>
      </c>
      <c r="F61" s="12">
        <f t="shared" si="2"/>
        <v>0</v>
      </c>
      <c r="G61" s="12">
        <f>D61</f>
        <v>26</v>
      </c>
      <c r="H61" s="35">
        <v>0</v>
      </c>
      <c r="I61" s="12">
        <f t="shared" si="3"/>
        <v>0</v>
      </c>
      <c r="J61" s="12">
        <f t="shared" si="4"/>
        <v>0</v>
      </c>
    </row>
    <row r="62" spans="2:10" ht="12.75">
      <c r="B62" s="11" t="s">
        <v>52</v>
      </c>
      <c r="C62" s="11" t="s">
        <v>7</v>
      </c>
      <c r="D62" s="12">
        <v>1</v>
      </c>
      <c r="E62" s="12">
        <v>0</v>
      </c>
      <c r="F62" s="12">
        <f>PRODUCT(D62:E62)</f>
        <v>0</v>
      </c>
      <c r="G62" s="12">
        <f>D62</f>
        <v>1</v>
      </c>
      <c r="H62" s="12">
        <v>0</v>
      </c>
      <c r="I62" s="12">
        <f>PRODUCT(G62:H62)</f>
        <v>0</v>
      </c>
      <c r="J62" s="12">
        <f>SUM(I62,F62)</f>
        <v>0</v>
      </c>
    </row>
    <row r="63" spans="2:10" ht="12.75">
      <c r="B63" s="11" t="s">
        <v>65</v>
      </c>
      <c r="C63" s="11" t="s">
        <v>7</v>
      </c>
      <c r="D63" s="12">
        <v>20</v>
      </c>
      <c r="E63" s="12">
        <v>0</v>
      </c>
      <c r="F63" s="12">
        <f>PRODUCT(D63:E63)</f>
        <v>0</v>
      </c>
      <c r="G63" s="12">
        <f>D63</f>
        <v>20</v>
      </c>
      <c r="H63" s="12">
        <v>0</v>
      </c>
      <c r="I63" s="12">
        <f>PRODUCT(G63:H63)</f>
        <v>0</v>
      </c>
      <c r="J63" s="12">
        <f>SUM(I63,F63)</f>
        <v>0</v>
      </c>
    </row>
    <row r="64" spans="2:10" ht="12.75">
      <c r="B64" s="38" t="s">
        <v>132</v>
      </c>
      <c r="C64" s="38" t="s">
        <v>24</v>
      </c>
      <c r="D64" s="39">
        <v>6</v>
      </c>
      <c r="E64" s="39">
        <v>0</v>
      </c>
      <c r="F64" s="39">
        <f>PRODUCT(D64:E64)</f>
        <v>0</v>
      </c>
      <c r="G64" s="39">
        <f>D64*1.05</f>
        <v>6.300000000000001</v>
      </c>
      <c r="H64" s="39">
        <v>0</v>
      </c>
      <c r="I64" s="39">
        <f>PRODUCT(G64:H64)</f>
        <v>0</v>
      </c>
      <c r="J64" s="39">
        <f>SUM(I64,F64)</f>
        <v>0</v>
      </c>
    </row>
    <row r="65" spans="2:10" ht="14.25" customHeight="1">
      <c r="B65" s="11" t="s">
        <v>23</v>
      </c>
      <c r="C65" s="11" t="s">
        <v>7</v>
      </c>
      <c r="D65" s="12">
        <v>14</v>
      </c>
      <c r="E65" s="12">
        <v>0</v>
      </c>
      <c r="F65" s="12">
        <f t="shared" si="2"/>
        <v>0</v>
      </c>
      <c r="G65" s="12">
        <f>D65*1.05</f>
        <v>14.700000000000001</v>
      </c>
      <c r="H65" s="12">
        <v>0</v>
      </c>
      <c r="I65" s="12">
        <f t="shared" si="3"/>
        <v>0</v>
      </c>
      <c r="J65" s="12">
        <f t="shared" si="4"/>
        <v>0</v>
      </c>
    </row>
    <row r="66" spans="2:10" ht="12.75">
      <c r="B66" s="11" t="s">
        <v>25</v>
      </c>
      <c r="C66" s="11" t="s">
        <v>7</v>
      </c>
      <c r="D66" s="12">
        <v>1</v>
      </c>
      <c r="E66" s="12">
        <v>0</v>
      </c>
      <c r="F66" s="12">
        <f t="shared" si="2"/>
        <v>0</v>
      </c>
      <c r="G66" s="12">
        <f aca="true" t="shared" si="5" ref="G66:G75">D66</f>
        <v>1</v>
      </c>
      <c r="H66" s="12">
        <v>0</v>
      </c>
      <c r="I66" s="12">
        <f t="shared" si="3"/>
        <v>0</v>
      </c>
      <c r="J66" s="12">
        <f t="shared" si="4"/>
        <v>0</v>
      </c>
    </row>
    <row r="67" spans="2:10" ht="12.75">
      <c r="B67" s="11" t="s">
        <v>26</v>
      </c>
      <c r="C67" s="11" t="s">
        <v>7</v>
      </c>
      <c r="D67" s="12">
        <v>20</v>
      </c>
      <c r="E67" s="12">
        <v>0</v>
      </c>
      <c r="F67" s="12">
        <f t="shared" si="2"/>
        <v>0</v>
      </c>
      <c r="G67" s="12">
        <f t="shared" si="5"/>
        <v>20</v>
      </c>
      <c r="H67" s="12">
        <v>0</v>
      </c>
      <c r="I67" s="12">
        <f t="shared" si="3"/>
        <v>0</v>
      </c>
      <c r="J67" s="12">
        <f t="shared" si="4"/>
        <v>0</v>
      </c>
    </row>
    <row r="68" spans="2:10" s="28" customFormat="1" ht="12.75">
      <c r="B68" s="32" t="s">
        <v>27</v>
      </c>
      <c r="C68" s="32" t="s">
        <v>7</v>
      </c>
      <c r="D68" s="33">
        <v>14</v>
      </c>
      <c r="E68" s="12">
        <v>0</v>
      </c>
      <c r="F68" s="33">
        <f>PRODUCT(D68:E68)</f>
        <v>0</v>
      </c>
      <c r="G68" s="33">
        <f>D68</f>
        <v>14</v>
      </c>
      <c r="H68" s="33">
        <v>0</v>
      </c>
      <c r="I68" s="33">
        <f>PRODUCT(G68:H68)</f>
        <v>0</v>
      </c>
      <c r="J68" s="33">
        <f>SUM(I68,F68)</f>
        <v>0</v>
      </c>
    </row>
    <row r="69" spans="2:10" s="28" customFormat="1" ht="14.25" customHeight="1">
      <c r="B69" s="32" t="s">
        <v>66</v>
      </c>
      <c r="C69" s="32" t="s">
        <v>24</v>
      </c>
      <c r="D69" s="33">
        <v>80</v>
      </c>
      <c r="E69" s="12">
        <v>0</v>
      </c>
      <c r="F69" s="33">
        <f>PRODUCT(D69:E69)</f>
        <v>0</v>
      </c>
      <c r="G69" s="33">
        <f>D69*1.05</f>
        <v>84</v>
      </c>
      <c r="H69" s="33">
        <v>0</v>
      </c>
      <c r="I69" s="33">
        <f>PRODUCT(G69:H69)</f>
        <v>0</v>
      </c>
      <c r="J69" s="33">
        <f>SUM(I69,F69)</f>
        <v>0</v>
      </c>
    </row>
    <row r="70" spans="2:10" s="28" customFormat="1" ht="14.25" customHeight="1">
      <c r="B70" s="32" t="s">
        <v>67</v>
      </c>
      <c r="C70" s="32" t="s">
        <v>24</v>
      </c>
      <c r="D70" s="33">
        <v>20</v>
      </c>
      <c r="E70" s="12">
        <v>0</v>
      </c>
      <c r="F70" s="33">
        <f>PRODUCT(D70:E70)</f>
        <v>0</v>
      </c>
      <c r="G70" s="33">
        <f>D70*1.05</f>
        <v>21</v>
      </c>
      <c r="H70" s="33">
        <v>0</v>
      </c>
      <c r="I70" s="33">
        <f>PRODUCT(G70:H70)</f>
        <v>0</v>
      </c>
      <c r="J70" s="33">
        <f>SUM(I70,F70)</f>
        <v>0</v>
      </c>
    </row>
    <row r="71" spans="2:10" s="28" customFormat="1" ht="12.75">
      <c r="B71" s="32" t="s">
        <v>68</v>
      </c>
      <c r="C71" s="32" t="s">
        <v>13</v>
      </c>
      <c r="D71" s="33">
        <v>1</v>
      </c>
      <c r="E71" s="12">
        <v>0</v>
      </c>
      <c r="F71" s="33">
        <f>PRODUCT(D71:E71)</f>
        <v>0</v>
      </c>
      <c r="G71" s="33">
        <f>D71</f>
        <v>1</v>
      </c>
      <c r="H71" s="33">
        <v>0</v>
      </c>
      <c r="I71" s="33">
        <f>PRODUCT(G71:H71)</f>
        <v>0</v>
      </c>
      <c r="J71" s="33">
        <f>SUM(I71,F71)</f>
        <v>0</v>
      </c>
    </row>
    <row r="72" spans="2:10" s="28" customFormat="1" ht="12.75">
      <c r="B72" s="32" t="s">
        <v>69</v>
      </c>
      <c r="C72" s="32" t="s">
        <v>7</v>
      </c>
      <c r="D72" s="33">
        <v>120</v>
      </c>
      <c r="E72" s="12">
        <v>0</v>
      </c>
      <c r="F72" s="33">
        <f>PRODUCT(D72:E72)</f>
        <v>0</v>
      </c>
      <c r="G72" s="33">
        <f>D72</f>
        <v>120</v>
      </c>
      <c r="H72" s="33">
        <v>0</v>
      </c>
      <c r="I72" s="33">
        <f>PRODUCT(G72:H72)</f>
        <v>0</v>
      </c>
      <c r="J72" s="33">
        <f>SUM(I72,F72)</f>
        <v>0</v>
      </c>
    </row>
    <row r="73" spans="2:10" ht="12.75">
      <c r="B73" s="11" t="s">
        <v>28</v>
      </c>
      <c r="C73" s="11" t="s">
        <v>7</v>
      </c>
      <c r="D73" s="12">
        <v>4</v>
      </c>
      <c r="E73" s="12">
        <v>0</v>
      </c>
      <c r="F73" s="12">
        <f t="shared" si="2"/>
        <v>0</v>
      </c>
      <c r="G73" s="12">
        <f t="shared" si="5"/>
        <v>4</v>
      </c>
      <c r="H73" s="12">
        <v>0</v>
      </c>
      <c r="I73" s="12">
        <f t="shared" si="3"/>
        <v>0</v>
      </c>
      <c r="J73" s="12">
        <f t="shared" si="4"/>
        <v>0</v>
      </c>
    </row>
    <row r="74" spans="2:10" ht="12.75">
      <c r="B74" s="11" t="s">
        <v>29</v>
      </c>
      <c r="C74" s="11" t="s">
        <v>7</v>
      </c>
      <c r="D74" s="12">
        <v>3</v>
      </c>
      <c r="E74" s="12">
        <v>0</v>
      </c>
      <c r="F74" s="12">
        <f t="shared" si="2"/>
        <v>0</v>
      </c>
      <c r="G74" s="12">
        <f t="shared" si="5"/>
        <v>3</v>
      </c>
      <c r="H74" s="12">
        <v>0</v>
      </c>
      <c r="I74" s="12">
        <f t="shared" si="3"/>
        <v>0</v>
      </c>
      <c r="J74" s="12">
        <f t="shared" si="4"/>
        <v>0</v>
      </c>
    </row>
    <row r="75" spans="2:10" ht="12.75">
      <c r="B75" s="11" t="s">
        <v>76</v>
      </c>
      <c r="C75" s="11" t="s">
        <v>7</v>
      </c>
      <c r="D75" s="12">
        <v>1</v>
      </c>
      <c r="E75" s="12">
        <v>0</v>
      </c>
      <c r="F75" s="12">
        <f t="shared" si="2"/>
        <v>0</v>
      </c>
      <c r="G75" s="12">
        <f t="shared" si="5"/>
        <v>1</v>
      </c>
      <c r="H75" s="12">
        <v>0</v>
      </c>
      <c r="I75" s="12">
        <f t="shared" si="3"/>
        <v>0</v>
      </c>
      <c r="J75" s="12">
        <f t="shared" si="4"/>
        <v>0</v>
      </c>
    </row>
    <row r="76" spans="2:10" ht="12.75">
      <c r="B76" s="11" t="s">
        <v>30</v>
      </c>
      <c r="C76" s="11" t="s">
        <v>13</v>
      </c>
      <c r="D76" s="12">
        <v>1</v>
      </c>
      <c r="E76" s="12"/>
      <c r="F76" s="12"/>
      <c r="G76" s="12">
        <v>1</v>
      </c>
      <c r="H76" s="12">
        <v>0</v>
      </c>
      <c r="I76" s="12">
        <f t="shared" si="3"/>
        <v>0</v>
      </c>
      <c r="J76" s="12">
        <f t="shared" si="4"/>
        <v>0</v>
      </c>
    </row>
    <row r="77" spans="1:10" ht="12.75">
      <c r="A77" s="9"/>
      <c r="B77" s="11"/>
      <c r="C77" s="11"/>
      <c r="D77" s="12"/>
      <c r="E77" s="12"/>
      <c r="F77" s="12"/>
      <c r="G77" s="12"/>
      <c r="H77" s="12"/>
      <c r="I77" s="12"/>
      <c r="J77" s="12"/>
    </row>
    <row r="78" spans="1:10" s="6" customFormat="1" ht="15.75">
      <c r="A78" s="7" t="s">
        <v>31</v>
      </c>
      <c r="B78" s="16"/>
      <c r="C78" s="16"/>
      <c r="D78" s="14"/>
      <c r="E78" s="14"/>
      <c r="F78" s="14"/>
      <c r="G78" s="14"/>
      <c r="H78" s="14"/>
      <c r="I78" s="14"/>
      <c r="J78" s="14"/>
    </row>
    <row r="79" spans="1:10" ht="13.5" customHeight="1">
      <c r="A79" s="9"/>
      <c r="B79" s="11" t="s">
        <v>78</v>
      </c>
      <c r="C79" s="11" t="s">
        <v>7</v>
      </c>
      <c r="D79" s="12">
        <v>10</v>
      </c>
      <c r="E79" s="12">
        <v>0</v>
      </c>
      <c r="F79" s="12">
        <f aca="true" t="shared" si="6" ref="F79:F84">PRODUCT(D79:E79)</f>
        <v>0</v>
      </c>
      <c r="G79" s="12">
        <f aca="true" t="shared" si="7" ref="G79:G84">D79</f>
        <v>10</v>
      </c>
      <c r="H79" s="12">
        <v>0</v>
      </c>
      <c r="I79" s="12">
        <f aca="true" t="shared" si="8" ref="I79:I84">PRODUCT(G79:H79)</f>
        <v>0</v>
      </c>
      <c r="J79" s="12">
        <f aca="true" t="shared" si="9" ref="J79:J84">SUM(I79,F79)</f>
        <v>0</v>
      </c>
    </row>
    <row r="80" spans="1:10" ht="13.5" customHeight="1">
      <c r="A80" s="9"/>
      <c r="B80" s="11" t="s">
        <v>77</v>
      </c>
      <c r="C80" s="11" t="s">
        <v>7</v>
      </c>
      <c r="D80" s="12">
        <v>22</v>
      </c>
      <c r="E80" s="12">
        <v>0</v>
      </c>
      <c r="F80" s="12">
        <f t="shared" si="6"/>
        <v>0</v>
      </c>
      <c r="G80" s="12">
        <f t="shared" si="7"/>
        <v>22</v>
      </c>
      <c r="H80" s="12">
        <v>0</v>
      </c>
      <c r="I80" s="12">
        <f t="shared" si="8"/>
        <v>0</v>
      </c>
      <c r="J80" s="12">
        <f t="shared" si="9"/>
        <v>0</v>
      </c>
    </row>
    <row r="81" spans="1:10" ht="13.5" customHeight="1">
      <c r="A81" s="9"/>
      <c r="B81" s="11" t="s">
        <v>121</v>
      </c>
      <c r="C81" s="11" t="s">
        <v>7</v>
      </c>
      <c r="D81" s="12">
        <v>4</v>
      </c>
      <c r="E81" s="12">
        <v>0</v>
      </c>
      <c r="F81" s="12">
        <f t="shared" si="6"/>
        <v>0</v>
      </c>
      <c r="G81" s="12">
        <f t="shared" si="7"/>
        <v>4</v>
      </c>
      <c r="H81" s="12">
        <v>0</v>
      </c>
      <c r="I81" s="12">
        <f t="shared" si="8"/>
        <v>0</v>
      </c>
      <c r="J81" s="12">
        <f t="shared" si="9"/>
        <v>0</v>
      </c>
    </row>
    <row r="82" spans="1:10" ht="12.75">
      <c r="A82" s="9"/>
      <c r="B82" s="11" t="s">
        <v>60</v>
      </c>
      <c r="C82" s="11" t="s">
        <v>7</v>
      </c>
      <c r="D82" s="12">
        <v>2</v>
      </c>
      <c r="E82" s="12">
        <v>0</v>
      </c>
      <c r="F82" s="12">
        <f t="shared" si="6"/>
        <v>0</v>
      </c>
      <c r="G82" s="12">
        <f t="shared" si="7"/>
        <v>2</v>
      </c>
      <c r="H82" s="12">
        <v>0</v>
      </c>
      <c r="I82" s="12">
        <f t="shared" si="8"/>
        <v>0</v>
      </c>
      <c r="J82" s="12">
        <f t="shared" si="9"/>
        <v>0</v>
      </c>
    </row>
    <row r="83" spans="1:10" ht="12.75">
      <c r="A83" s="9"/>
      <c r="B83" s="11" t="s">
        <v>51</v>
      </c>
      <c r="C83" s="11" t="s">
        <v>7</v>
      </c>
      <c r="D83" s="12">
        <v>6</v>
      </c>
      <c r="E83" s="12">
        <v>0</v>
      </c>
      <c r="F83" s="12">
        <f t="shared" si="6"/>
        <v>0</v>
      </c>
      <c r="G83" s="12">
        <f t="shared" si="7"/>
        <v>6</v>
      </c>
      <c r="H83" s="12">
        <v>0</v>
      </c>
      <c r="I83" s="12">
        <f t="shared" si="8"/>
        <v>0</v>
      </c>
      <c r="J83" s="12">
        <f t="shared" si="9"/>
        <v>0</v>
      </c>
    </row>
    <row r="84" spans="1:10" ht="12.75">
      <c r="A84" s="9"/>
      <c r="B84" s="11" t="s">
        <v>122</v>
      </c>
      <c r="C84" s="11" t="s">
        <v>7</v>
      </c>
      <c r="D84" s="12">
        <v>3</v>
      </c>
      <c r="E84" s="12">
        <v>0</v>
      </c>
      <c r="F84" s="12">
        <f t="shared" si="6"/>
        <v>0</v>
      </c>
      <c r="G84" s="12">
        <f t="shared" si="7"/>
        <v>3</v>
      </c>
      <c r="H84" s="12">
        <v>0</v>
      </c>
      <c r="I84" s="12">
        <f t="shared" si="8"/>
        <v>0</v>
      </c>
      <c r="J84" s="12">
        <f t="shared" si="9"/>
        <v>0</v>
      </c>
    </row>
    <row r="85" spans="1:10" ht="12.75">
      <c r="A85" s="9"/>
      <c r="B85" s="11"/>
      <c r="C85" s="11"/>
      <c r="D85" s="12"/>
      <c r="E85" s="12"/>
      <c r="F85" s="12"/>
      <c r="G85" s="12"/>
      <c r="H85" s="12"/>
      <c r="I85" s="12"/>
      <c r="J85" s="12"/>
    </row>
    <row r="86" spans="1:10" s="6" customFormat="1" ht="15.75">
      <c r="A86" s="7" t="s">
        <v>32</v>
      </c>
      <c r="B86" s="16"/>
      <c r="C86" s="16"/>
      <c r="D86" s="14"/>
      <c r="E86" s="14"/>
      <c r="F86" s="14"/>
      <c r="G86" s="12"/>
      <c r="H86" s="14"/>
      <c r="I86" s="14"/>
      <c r="J86" s="14"/>
    </row>
    <row r="87" spans="1:10" ht="13.5" customHeight="1">
      <c r="A87" s="9"/>
      <c r="B87" s="11" t="s">
        <v>78</v>
      </c>
      <c r="C87" s="11" t="s">
        <v>7</v>
      </c>
      <c r="D87" s="12">
        <v>10</v>
      </c>
      <c r="E87" s="12">
        <v>0</v>
      </c>
      <c r="F87" s="12">
        <f aca="true" t="shared" si="10" ref="F87:F92">PRODUCT(D87:E87)</f>
        <v>0</v>
      </c>
      <c r="G87" s="12">
        <f aca="true" t="shared" si="11" ref="G87:G92">D87</f>
        <v>10</v>
      </c>
      <c r="H87" s="12">
        <v>0</v>
      </c>
      <c r="I87" s="12">
        <f aca="true" t="shared" si="12" ref="I87:I92">PRODUCT(G87:H87)</f>
        <v>0</v>
      </c>
      <c r="J87" s="12">
        <f aca="true" t="shared" si="13" ref="J87:J92">SUM(I87,F87)</f>
        <v>0</v>
      </c>
    </row>
    <row r="88" spans="1:10" ht="13.5" customHeight="1">
      <c r="A88" s="9"/>
      <c r="B88" s="11" t="s">
        <v>77</v>
      </c>
      <c r="C88" s="11" t="s">
        <v>7</v>
      </c>
      <c r="D88" s="12">
        <v>22</v>
      </c>
      <c r="E88" s="12">
        <v>0</v>
      </c>
      <c r="F88" s="12">
        <f t="shared" si="10"/>
        <v>0</v>
      </c>
      <c r="G88" s="12">
        <f t="shared" si="11"/>
        <v>22</v>
      </c>
      <c r="H88" s="12">
        <v>0</v>
      </c>
      <c r="I88" s="12">
        <f t="shared" si="12"/>
        <v>0</v>
      </c>
      <c r="J88" s="12">
        <f t="shared" si="13"/>
        <v>0</v>
      </c>
    </row>
    <row r="89" spans="1:10" ht="13.5" customHeight="1">
      <c r="A89" s="9"/>
      <c r="B89" s="11" t="s">
        <v>121</v>
      </c>
      <c r="C89" s="11" t="s">
        <v>7</v>
      </c>
      <c r="D89" s="12">
        <v>4</v>
      </c>
      <c r="E89" s="12">
        <v>0</v>
      </c>
      <c r="F89" s="12">
        <f t="shared" si="10"/>
        <v>0</v>
      </c>
      <c r="G89" s="12">
        <f t="shared" si="11"/>
        <v>4</v>
      </c>
      <c r="H89" s="12">
        <v>0</v>
      </c>
      <c r="I89" s="12">
        <f t="shared" si="12"/>
        <v>0</v>
      </c>
      <c r="J89" s="12">
        <f t="shared" si="13"/>
        <v>0</v>
      </c>
    </row>
    <row r="90" spans="1:10" ht="12.75">
      <c r="A90" s="9"/>
      <c r="B90" s="11" t="s">
        <v>60</v>
      </c>
      <c r="C90" s="11" t="s">
        <v>7</v>
      </c>
      <c r="D90" s="12">
        <v>2</v>
      </c>
      <c r="E90" s="12">
        <v>0</v>
      </c>
      <c r="F90" s="12">
        <f t="shared" si="10"/>
        <v>0</v>
      </c>
      <c r="G90" s="12">
        <f t="shared" si="11"/>
        <v>2</v>
      </c>
      <c r="H90" s="12">
        <v>0</v>
      </c>
      <c r="I90" s="12">
        <f t="shared" si="12"/>
        <v>0</v>
      </c>
      <c r="J90" s="12">
        <f t="shared" si="13"/>
        <v>0</v>
      </c>
    </row>
    <row r="91" spans="1:10" ht="12.75">
      <c r="A91" s="9"/>
      <c r="B91" s="11" t="s">
        <v>51</v>
      </c>
      <c r="C91" s="11" t="s">
        <v>7</v>
      </c>
      <c r="D91" s="12">
        <v>6</v>
      </c>
      <c r="E91" s="12">
        <v>0</v>
      </c>
      <c r="F91" s="12">
        <f t="shared" si="10"/>
        <v>0</v>
      </c>
      <c r="G91" s="12">
        <f t="shared" si="11"/>
        <v>6</v>
      </c>
      <c r="H91" s="12">
        <v>0</v>
      </c>
      <c r="I91" s="12">
        <f t="shared" si="12"/>
        <v>0</v>
      </c>
      <c r="J91" s="12">
        <f t="shared" si="13"/>
        <v>0</v>
      </c>
    </row>
    <row r="92" spans="1:10" ht="12.75">
      <c r="A92" s="9"/>
      <c r="B92" s="11" t="s">
        <v>122</v>
      </c>
      <c r="C92" s="11" t="s">
        <v>7</v>
      </c>
      <c r="D92" s="12">
        <v>3</v>
      </c>
      <c r="E92" s="12">
        <v>0</v>
      </c>
      <c r="F92" s="12">
        <f t="shared" si="10"/>
        <v>0</v>
      </c>
      <c r="G92" s="12">
        <f t="shared" si="11"/>
        <v>3</v>
      </c>
      <c r="H92" s="12">
        <v>0</v>
      </c>
      <c r="I92" s="12">
        <f t="shared" si="12"/>
        <v>0</v>
      </c>
      <c r="J92" s="12">
        <f t="shared" si="13"/>
        <v>0</v>
      </c>
    </row>
    <row r="93" spans="1:10" ht="12.75">
      <c r="A93" s="9"/>
      <c r="B93" s="11"/>
      <c r="C93" s="11"/>
      <c r="D93" s="12"/>
      <c r="E93" s="12"/>
      <c r="F93" s="12"/>
      <c r="G93" s="12"/>
      <c r="H93" s="12"/>
      <c r="I93" s="12"/>
      <c r="J93" s="12"/>
    </row>
    <row r="94" spans="1:10" s="5" customFormat="1" ht="15.75">
      <c r="A94" s="7" t="s">
        <v>33</v>
      </c>
      <c r="B94" s="7"/>
      <c r="C94" s="7"/>
      <c r="D94" s="8"/>
      <c r="E94" s="8"/>
      <c r="F94" s="8"/>
      <c r="G94" s="8"/>
      <c r="H94" s="8"/>
      <c r="I94" s="8"/>
      <c r="J94" s="8"/>
    </row>
    <row r="95" spans="2:10" ht="12.75">
      <c r="B95" s="11" t="s">
        <v>34</v>
      </c>
      <c r="C95" s="11" t="s">
        <v>24</v>
      </c>
      <c r="D95" s="12">
        <v>160</v>
      </c>
      <c r="E95" s="12">
        <v>0</v>
      </c>
      <c r="F95" s="12">
        <f aca="true" t="shared" si="14" ref="F95:F104">PRODUCT(D95:E95)</f>
        <v>0</v>
      </c>
      <c r="G95" s="12">
        <f aca="true" t="shared" si="15" ref="G95:G100">D95*1.05</f>
        <v>168</v>
      </c>
      <c r="H95" s="12">
        <v>0</v>
      </c>
      <c r="I95" s="12">
        <f aca="true" t="shared" si="16" ref="I95:I104">PRODUCT(G95:H95)</f>
        <v>0</v>
      </c>
      <c r="J95" s="12">
        <f aca="true" t="shared" si="17" ref="J95:J104">SUM(I95,F95)</f>
        <v>0</v>
      </c>
    </row>
    <row r="96" spans="2:10" ht="12.75">
      <c r="B96" s="11" t="s">
        <v>35</v>
      </c>
      <c r="C96" s="11" t="s">
        <v>24</v>
      </c>
      <c r="D96" s="12">
        <v>480</v>
      </c>
      <c r="E96" s="12">
        <v>0</v>
      </c>
      <c r="F96" s="12">
        <f t="shared" si="14"/>
        <v>0</v>
      </c>
      <c r="G96" s="12">
        <f t="shared" si="15"/>
        <v>504</v>
      </c>
      <c r="H96" s="12">
        <v>0</v>
      </c>
      <c r="I96" s="12">
        <f t="shared" si="16"/>
        <v>0</v>
      </c>
      <c r="J96" s="12">
        <f t="shared" si="17"/>
        <v>0</v>
      </c>
    </row>
    <row r="97" spans="2:10" ht="12.75">
      <c r="B97" s="11" t="s">
        <v>126</v>
      </c>
      <c r="C97" s="11" t="s">
        <v>24</v>
      </c>
      <c r="D97" s="12">
        <v>35</v>
      </c>
      <c r="E97" s="12">
        <v>0</v>
      </c>
      <c r="F97" s="12">
        <f t="shared" si="14"/>
        <v>0</v>
      </c>
      <c r="G97" s="12">
        <f t="shared" si="15"/>
        <v>36.75</v>
      </c>
      <c r="H97" s="12">
        <v>0</v>
      </c>
      <c r="I97" s="12">
        <f t="shared" si="16"/>
        <v>0</v>
      </c>
      <c r="J97" s="12">
        <f t="shared" si="17"/>
        <v>0</v>
      </c>
    </row>
    <row r="98" spans="2:10" ht="12.75">
      <c r="B98" s="11" t="s">
        <v>125</v>
      </c>
      <c r="C98" s="11" t="s">
        <v>24</v>
      </c>
      <c r="D98" s="12">
        <v>125</v>
      </c>
      <c r="E98" s="12">
        <v>0</v>
      </c>
      <c r="F98" s="12">
        <f t="shared" si="14"/>
        <v>0</v>
      </c>
      <c r="G98" s="12">
        <f t="shared" si="15"/>
        <v>131.25</v>
      </c>
      <c r="H98" s="12">
        <v>0</v>
      </c>
      <c r="I98" s="12">
        <f t="shared" si="16"/>
        <v>0</v>
      </c>
      <c r="J98" s="12">
        <f t="shared" si="17"/>
        <v>0</v>
      </c>
    </row>
    <row r="99" spans="2:10" ht="12.75">
      <c r="B99" s="11" t="s">
        <v>124</v>
      </c>
      <c r="C99" s="11" t="s">
        <v>24</v>
      </c>
      <c r="D99" s="12">
        <v>30</v>
      </c>
      <c r="E99" s="12">
        <v>0</v>
      </c>
      <c r="F99" s="12">
        <f>PRODUCT(D99:E99)</f>
        <v>0</v>
      </c>
      <c r="G99" s="12">
        <f>D99*1.05</f>
        <v>31.5</v>
      </c>
      <c r="H99" s="12">
        <v>0</v>
      </c>
      <c r="I99" s="12">
        <f>PRODUCT(G99:H99)</f>
        <v>0</v>
      </c>
      <c r="J99" s="12">
        <f>SUM(I99,F99)</f>
        <v>0</v>
      </c>
    </row>
    <row r="100" spans="2:10" ht="12.75">
      <c r="B100" s="11" t="s">
        <v>123</v>
      </c>
      <c r="C100" s="11" t="s">
        <v>24</v>
      </c>
      <c r="D100" s="12">
        <v>140</v>
      </c>
      <c r="E100" s="12">
        <v>0</v>
      </c>
      <c r="F100" s="12">
        <f t="shared" si="14"/>
        <v>0</v>
      </c>
      <c r="G100" s="12">
        <f t="shared" si="15"/>
        <v>147</v>
      </c>
      <c r="H100" s="12">
        <v>0</v>
      </c>
      <c r="I100" s="12">
        <f t="shared" si="16"/>
        <v>0</v>
      </c>
      <c r="J100" s="12">
        <f t="shared" si="17"/>
        <v>0</v>
      </c>
    </row>
    <row r="101" spans="2:10" ht="12.75">
      <c r="B101" s="11" t="s">
        <v>128</v>
      </c>
      <c r="C101" s="11" t="s">
        <v>24</v>
      </c>
      <c r="D101" s="12">
        <v>15</v>
      </c>
      <c r="E101" s="12">
        <v>0</v>
      </c>
      <c r="F101" s="12">
        <f>PRODUCT(D101:E101)</f>
        <v>0</v>
      </c>
      <c r="G101" s="12">
        <f>D101*1.05</f>
        <v>15.75</v>
      </c>
      <c r="H101" s="12">
        <v>0</v>
      </c>
      <c r="I101" s="12">
        <f>PRODUCT(G101:H101)</f>
        <v>0</v>
      </c>
      <c r="J101" s="12">
        <f>SUM(I101,F101)</f>
        <v>0</v>
      </c>
    </row>
    <row r="102" spans="2:10" ht="12.75">
      <c r="B102" s="11" t="s">
        <v>36</v>
      </c>
      <c r="C102" s="11" t="s">
        <v>24</v>
      </c>
      <c r="D102" s="12">
        <v>40</v>
      </c>
      <c r="E102" s="12">
        <v>0</v>
      </c>
      <c r="F102" s="12">
        <f t="shared" si="14"/>
        <v>0</v>
      </c>
      <c r="G102" s="12">
        <f>D102</f>
        <v>40</v>
      </c>
      <c r="H102" s="12">
        <v>0</v>
      </c>
      <c r="I102" s="12">
        <f t="shared" si="16"/>
        <v>0</v>
      </c>
      <c r="J102" s="12">
        <f t="shared" si="17"/>
        <v>0</v>
      </c>
    </row>
    <row r="103" spans="2:10" ht="12.75">
      <c r="B103" s="11" t="s">
        <v>37</v>
      </c>
      <c r="C103" s="11" t="s">
        <v>24</v>
      </c>
      <c r="D103" s="12">
        <v>140</v>
      </c>
      <c r="E103" s="12">
        <v>0</v>
      </c>
      <c r="F103" s="12">
        <f>PRODUCT(D103:E103)</f>
        <v>0</v>
      </c>
      <c r="G103" s="12">
        <f>D103</f>
        <v>140</v>
      </c>
      <c r="H103" s="12">
        <v>0</v>
      </c>
      <c r="I103" s="12">
        <f>PRODUCT(G103:H103)</f>
        <v>0</v>
      </c>
      <c r="J103" s="12">
        <f>SUM(I103,F103)</f>
        <v>0</v>
      </c>
    </row>
    <row r="104" spans="2:10" ht="12.75">
      <c r="B104" s="11" t="s">
        <v>79</v>
      </c>
      <c r="C104" s="11" t="s">
        <v>24</v>
      </c>
      <c r="D104" s="12">
        <v>20</v>
      </c>
      <c r="E104" s="12">
        <v>0</v>
      </c>
      <c r="F104" s="12">
        <f t="shared" si="14"/>
        <v>0</v>
      </c>
      <c r="G104" s="12">
        <f>D104</f>
        <v>20</v>
      </c>
      <c r="H104" s="12">
        <v>0</v>
      </c>
      <c r="I104" s="12">
        <f t="shared" si="16"/>
        <v>0</v>
      </c>
      <c r="J104" s="12">
        <f t="shared" si="17"/>
        <v>0</v>
      </c>
    </row>
    <row r="105" spans="2:10" ht="12.75">
      <c r="B105" s="11"/>
      <c r="C105" s="11"/>
      <c r="D105" s="12"/>
      <c r="E105" s="12"/>
      <c r="F105" s="12"/>
      <c r="G105" s="12"/>
      <c r="H105" s="12"/>
      <c r="I105" s="12"/>
      <c r="J105" s="12"/>
    </row>
    <row r="106" spans="1:10" s="5" customFormat="1" ht="15.75">
      <c r="A106" s="5" t="s">
        <v>38</v>
      </c>
      <c r="B106" s="7"/>
      <c r="C106" s="7"/>
      <c r="D106" s="8"/>
      <c r="E106" s="8"/>
      <c r="F106" s="8"/>
      <c r="G106" s="8"/>
      <c r="H106" s="8"/>
      <c r="I106" s="8"/>
      <c r="J106" s="8"/>
    </row>
    <row r="107" spans="2:10" ht="25.5">
      <c r="B107" s="13" t="s">
        <v>127</v>
      </c>
      <c r="C107" s="1" t="s">
        <v>11</v>
      </c>
      <c r="D107" s="12">
        <v>80</v>
      </c>
      <c r="E107" s="12">
        <v>0</v>
      </c>
      <c r="F107" s="12">
        <f aca="true" t="shared" si="18" ref="F107:F113">PRODUCT(D107:E107)</f>
        <v>0</v>
      </c>
      <c r="G107" s="12">
        <v>1</v>
      </c>
      <c r="H107" s="12">
        <v>0</v>
      </c>
      <c r="I107" s="12">
        <f aca="true" t="shared" si="19" ref="I107:I113">PRODUCT(G107:H107)</f>
        <v>0</v>
      </c>
      <c r="J107" s="12">
        <f aca="true" t="shared" si="20" ref="J107:J115">SUM(I107,F107)</f>
        <v>0</v>
      </c>
    </row>
    <row r="108" spans="1:10" ht="12.75">
      <c r="A108" s="9"/>
      <c r="B108" s="11" t="s">
        <v>81</v>
      </c>
      <c r="C108" s="11" t="s">
        <v>7</v>
      </c>
      <c r="D108" s="12">
        <v>1</v>
      </c>
      <c r="E108" s="12">
        <v>0</v>
      </c>
      <c r="F108" s="12">
        <f t="shared" si="18"/>
        <v>0</v>
      </c>
      <c r="G108" s="12">
        <f aca="true" t="shared" si="21" ref="G108:G113">D108</f>
        <v>1</v>
      </c>
      <c r="H108" s="12">
        <v>0</v>
      </c>
      <c r="I108" s="12">
        <f t="shared" si="19"/>
        <v>0</v>
      </c>
      <c r="J108" s="12">
        <f t="shared" si="20"/>
        <v>0</v>
      </c>
    </row>
    <row r="109" spans="2:10" ht="12.75">
      <c r="B109" s="13" t="s">
        <v>80</v>
      </c>
      <c r="C109" s="11" t="s">
        <v>7</v>
      </c>
      <c r="D109" s="12">
        <v>1</v>
      </c>
      <c r="E109" s="12">
        <v>0</v>
      </c>
      <c r="F109" s="12">
        <f t="shared" si="18"/>
        <v>0</v>
      </c>
      <c r="G109" s="12">
        <f t="shared" si="21"/>
        <v>1</v>
      </c>
      <c r="H109" s="1">
        <v>0</v>
      </c>
      <c r="I109" s="12">
        <f t="shared" si="19"/>
        <v>0</v>
      </c>
      <c r="J109" s="12">
        <f t="shared" si="20"/>
        <v>0</v>
      </c>
    </row>
    <row r="110" spans="2:10" ht="12.75">
      <c r="B110" s="13" t="s">
        <v>72</v>
      </c>
      <c r="C110" s="1" t="s">
        <v>11</v>
      </c>
      <c r="D110" s="12">
        <v>50</v>
      </c>
      <c r="E110" s="12">
        <v>0</v>
      </c>
      <c r="F110" s="12">
        <f t="shared" si="18"/>
        <v>0</v>
      </c>
      <c r="G110" s="12">
        <f t="shared" si="21"/>
        <v>50</v>
      </c>
      <c r="H110" s="12">
        <v>0</v>
      </c>
      <c r="I110" s="12">
        <f t="shared" si="19"/>
        <v>0</v>
      </c>
      <c r="J110" s="12">
        <f t="shared" si="20"/>
        <v>0</v>
      </c>
    </row>
    <row r="111" spans="2:10" ht="12.75">
      <c r="B111" s="13" t="s">
        <v>82</v>
      </c>
      <c r="C111" s="1" t="s">
        <v>7</v>
      </c>
      <c r="D111" s="12">
        <v>4</v>
      </c>
      <c r="E111" s="12">
        <v>0</v>
      </c>
      <c r="F111" s="12">
        <f>PRODUCT(D111:E111)</f>
        <v>0</v>
      </c>
      <c r="G111" s="12">
        <f>D111</f>
        <v>4</v>
      </c>
      <c r="H111" s="12">
        <v>0</v>
      </c>
      <c r="I111" s="12">
        <f>PRODUCT(G111:H111)</f>
        <v>0</v>
      </c>
      <c r="J111" s="12">
        <f>SUM(I111,F111)</f>
        <v>0</v>
      </c>
    </row>
    <row r="112" spans="2:10" ht="14.25" customHeight="1">
      <c r="B112" s="13" t="s">
        <v>53</v>
      </c>
      <c r="C112" s="1" t="s">
        <v>13</v>
      </c>
      <c r="D112" s="12">
        <v>1</v>
      </c>
      <c r="E112" s="12">
        <v>0</v>
      </c>
      <c r="F112" s="12">
        <f t="shared" si="18"/>
        <v>0</v>
      </c>
      <c r="G112" s="12">
        <f t="shared" si="21"/>
        <v>1</v>
      </c>
      <c r="H112" s="12">
        <v>0</v>
      </c>
      <c r="I112" s="12">
        <f t="shared" si="19"/>
        <v>0</v>
      </c>
      <c r="J112" s="12">
        <f t="shared" si="20"/>
        <v>0</v>
      </c>
    </row>
    <row r="113" spans="2:10" ht="27" customHeight="1">
      <c r="B113" s="36" t="s">
        <v>70</v>
      </c>
      <c r="C113" s="1" t="s">
        <v>13</v>
      </c>
      <c r="D113" s="12">
        <v>1</v>
      </c>
      <c r="E113" s="12">
        <v>0</v>
      </c>
      <c r="F113" s="12">
        <f t="shared" si="18"/>
        <v>0</v>
      </c>
      <c r="G113" s="12">
        <f t="shared" si="21"/>
        <v>1</v>
      </c>
      <c r="H113" s="12">
        <v>0</v>
      </c>
      <c r="I113" s="12">
        <f t="shared" si="19"/>
        <v>0</v>
      </c>
      <c r="J113" s="12">
        <f t="shared" si="20"/>
        <v>0</v>
      </c>
    </row>
    <row r="114" spans="2:10" ht="15" customHeight="1">
      <c r="B114" s="36" t="s">
        <v>129</v>
      </c>
      <c r="C114" s="1" t="s">
        <v>13</v>
      </c>
      <c r="D114" s="12">
        <v>1</v>
      </c>
      <c r="E114" s="12">
        <v>0</v>
      </c>
      <c r="F114" s="12">
        <f>PRODUCT(D114:E114)</f>
        <v>0</v>
      </c>
      <c r="G114" s="12">
        <f>D114</f>
        <v>1</v>
      </c>
      <c r="H114" s="12">
        <v>0</v>
      </c>
      <c r="I114" s="12">
        <f>PRODUCT(G114:H114)</f>
        <v>0</v>
      </c>
      <c r="J114" s="12">
        <f>SUM(I114,F114)</f>
        <v>0</v>
      </c>
    </row>
    <row r="115" spans="2:10" ht="12.75">
      <c r="B115" s="11" t="s">
        <v>30</v>
      </c>
      <c r="C115" s="11" t="s">
        <v>13</v>
      </c>
      <c r="D115" s="31">
        <v>0.03</v>
      </c>
      <c r="E115" s="12"/>
      <c r="F115" s="12"/>
      <c r="G115" s="12">
        <v>1</v>
      </c>
      <c r="H115" s="12">
        <v>0</v>
      </c>
      <c r="I115" s="12">
        <f>PRODUCT(G115:H115)</f>
        <v>0</v>
      </c>
      <c r="J115" s="12">
        <f t="shared" si="20"/>
        <v>0</v>
      </c>
    </row>
    <row r="116" spans="4:10" ht="14.25" customHeight="1">
      <c r="D116" s="12"/>
      <c r="E116" s="12"/>
      <c r="F116" s="12"/>
      <c r="G116" s="12"/>
      <c r="H116" s="12"/>
      <c r="I116" s="12"/>
      <c r="J116" s="12"/>
    </row>
    <row r="117" spans="1:10" s="5" customFormat="1" ht="15.75">
      <c r="A117" s="5" t="s">
        <v>15</v>
      </c>
      <c r="F117" s="8">
        <f>SUM(F43:F115)</f>
        <v>0</v>
      </c>
      <c r="I117" s="8">
        <f>SUM(I43:I115)</f>
        <v>0</v>
      </c>
      <c r="J117" s="8">
        <f>SUM(F117,I117)</f>
        <v>0</v>
      </c>
    </row>
    <row r="118" spans="4:6" s="6" customFormat="1" ht="15">
      <c r="D118" s="14"/>
      <c r="E118" s="14"/>
      <c r="F118" s="14"/>
    </row>
    <row r="119" spans="1:10" s="2" customFormat="1" ht="15.75">
      <c r="A119" s="5" t="s">
        <v>39</v>
      </c>
      <c r="B119" s="5"/>
      <c r="C119" s="12" t="s">
        <v>13</v>
      </c>
      <c r="D119" s="12">
        <v>1</v>
      </c>
      <c r="E119" s="12">
        <v>0</v>
      </c>
      <c r="F119" s="8">
        <f>PRODUCT(D119:E119)</f>
        <v>0</v>
      </c>
      <c r="I119" s="10"/>
      <c r="J119" s="10"/>
    </row>
    <row r="122" spans="1:10" ht="12.75">
      <c r="A122" s="11"/>
      <c r="B122" s="11"/>
      <c r="C122" s="11"/>
      <c r="D122" s="12"/>
      <c r="E122" s="12"/>
      <c r="F122" s="12"/>
      <c r="G122" s="12"/>
      <c r="H122" s="12"/>
      <c r="I122" s="12"/>
      <c r="J122" s="12"/>
    </row>
    <row r="123" spans="1:10" ht="12.75">
      <c r="A123" s="11"/>
      <c r="B123" s="11"/>
      <c r="C123" s="11"/>
      <c r="D123" s="12"/>
      <c r="E123" s="12"/>
      <c r="F123" s="12"/>
      <c r="G123" s="12"/>
      <c r="H123" s="12"/>
      <c r="I123" s="12"/>
      <c r="J123" s="12"/>
    </row>
    <row r="124" spans="6:10" s="2" customFormat="1" ht="12.75">
      <c r="F124" s="10"/>
      <c r="I124" s="10"/>
      <c r="J124" s="10"/>
    </row>
    <row r="127" ht="12.75">
      <c r="F127" s="12"/>
    </row>
  </sheetData>
  <sheetProtection selectLockedCells="1" selectUnlockedCells="1"/>
  <mergeCells count="1">
    <mergeCell ref="A1:F1"/>
  </mergeCells>
  <printOptions gridLines="1"/>
  <pageMargins left="0.7875" right="0.7875" top="0.9840277777777777" bottom="0.9840277777777777" header="0.5118055555555555" footer="0.5118055555555555"/>
  <pageSetup fitToHeight="6" fitToWidth="1" horizontalDpi="300" verticalDpi="300" orientation="landscape" paperSize="9" scale="63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9"/>
  <sheetViews>
    <sheetView zoomScalePageLayoutView="0" workbookViewId="0" topLeftCell="A21">
      <selection activeCell="H36" sqref="H36"/>
    </sheetView>
  </sheetViews>
  <sheetFormatPr defaultColWidth="11.625" defaultRowHeight="12.75"/>
  <cols>
    <col min="1" max="1" width="8.75390625" style="1" customWidth="1"/>
    <col min="2" max="2" width="90.00390625" style="1" customWidth="1"/>
    <col min="3" max="3" width="15.25390625" style="1" customWidth="1"/>
    <col min="4" max="4" width="13.00390625" style="1" customWidth="1"/>
    <col min="5" max="5" width="11.625" style="1" customWidth="1"/>
    <col min="6" max="6" width="12.875" style="1" customWidth="1"/>
    <col min="7" max="7" width="15.625" style="1" customWidth="1"/>
    <col min="8" max="8" width="11.625" style="1" customWidth="1"/>
    <col min="9" max="9" width="14.25390625" style="1" customWidth="1"/>
    <col min="10" max="10" width="17.125" style="1" customWidth="1"/>
    <col min="11" max="11" width="18.25390625" style="1" bestFit="1" customWidth="1"/>
    <col min="12" max="16384" width="11.625" style="1" customWidth="1"/>
  </cols>
  <sheetData>
    <row r="1" s="2" customFormat="1" ht="12.75">
      <c r="A1" s="2" t="s">
        <v>0</v>
      </c>
    </row>
    <row r="3" spans="1:10" s="6" customFormat="1" ht="15.75">
      <c r="A3" s="3" t="s">
        <v>40</v>
      </c>
      <c r="B3" s="19"/>
      <c r="C3" s="19"/>
      <c r="D3" s="19"/>
      <c r="E3" s="19"/>
      <c r="F3" s="19"/>
      <c r="G3" s="19"/>
      <c r="H3" s="19"/>
      <c r="I3" s="19"/>
      <c r="J3" s="20">
        <f>SUM(J54,F57)</f>
        <v>0</v>
      </c>
    </row>
    <row r="7" spans="1:10" s="5" customFormat="1" ht="15.75">
      <c r="A7" s="5" t="s">
        <v>41</v>
      </c>
      <c r="D7" s="5" t="s">
        <v>16</v>
      </c>
      <c r="E7" s="8"/>
      <c r="F7" s="14"/>
      <c r="G7" s="5" t="s">
        <v>17</v>
      </c>
      <c r="J7" s="15" t="s">
        <v>18</v>
      </c>
    </row>
    <row r="8" spans="2:10" ht="12.75">
      <c r="B8" s="11"/>
      <c r="C8" s="11" t="s">
        <v>3</v>
      </c>
      <c r="D8" s="12" t="s">
        <v>4</v>
      </c>
      <c r="E8" s="12" t="s">
        <v>5</v>
      </c>
      <c r="F8" s="12" t="s">
        <v>6</v>
      </c>
      <c r="G8" s="12" t="s">
        <v>4</v>
      </c>
      <c r="H8" s="12" t="s">
        <v>5</v>
      </c>
      <c r="I8" s="12" t="s">
        <v>6</v>
      </c>
      <c r="J8" s="12" t="s">
        <v>14</v>
      </c>
    </row>
    <row r="9" spans="1:2" ht="12.75">
      <c r="A9" s="2" t="s">
        <v>85</v>
      </c>
      <c r="B9" s="11"/>
    </row>
    <row r="10" spans="2:10" ht="25.5">
      <c r="B10" s="21" t="s">
        <v>87</v>
      </c>
      <c r="C10" s="11" t="s">
        <v>7</v>
      </c>
      <c r="D10" s="12">
        <v>2</v>
      </c>
      <c r="E10" s="12">
        <v>0</v>
      </c>
      <c r="F10" s="12">
        <f aca="true" t="shared" si="0" ref="F10:F18">PRODUCT(D10:E10)</f>
        <v>0</v>
      </c>
      <c r="G10" s="12">
        <f aca="true" t="shared" si="1" ref="G10:G18">D10</f>
        <v>2</v>
      </c>
      <c r="H10" s="12">
        <v>0</v>
      </c>
      <c r="I10" s="12">
        <f aca="true" t="shared" si="2" ref="I10:I18">PRODUCT(G10:H10)</f>
        <v>0</v>
      </c>
      <c r="J10" s="12">
        <f aca="true" t="shared" si="3" ref="J10:J18">SUM(I10,F10)</f>
        <v>0</v>
      </c>
    </row>
    <row r="11" spans="2:10" ht="12.75">
      <c r="B11" s="11" t="s">
        <v>42</v>
      </c>
      <c r="C11" s="11" t="s">
        <v>7</v>
      </c>
      <c r="D11" s="12">
        <v>2</v>
      </c>
      <c r="E11" s="12">
        <v>0</v>
      </c>
      <c r="F11" s="12">
        <f t="shared" si="0"/>
        <v>0</v>
      </c>
      <c r="G11" s="12">
        <f t="shared" si="1"/>
        <v>2</v>
      </c>
      <c r="H11" s="12">
        <v>0</v>
      </c>
      <c r="I11" s="12">
        <f t="shared" si="2"/>
        <v>0</v>
      </c>
      <c r="J11" s="12">
        <f t="shared" si="3"/>
        <v>0</v>
      </c>
    </row>
    <row r="12" spans="2:10" ht="12.75">
      <c r="B12" s="1" t="s">
        <v>43</v>
      </c>
      <c r="C12" s="1" t="s">
        <v>7</v>
      </c>
      <c r="D12" s="12">
        <v>2</v>
      </c>
      <c r="E12" s="12">
        <v>0</v>
      </c>
      <c r="F12" s="12">
        <f t="shared" si="0"/>
        <v>0</v>
      </c>
      <c r="G12" s="12">
        <f t="shared" si="1"/>
        <v>2</v>
      </c>
      <c r="H12" s="12">
        <v>0</v>
      </c>
      <c r="I12" s="12">
        <f t="shared" si="2"/>
        <v>0</v>
      </c>
      <c r="J12" s="12">
        <f t="shared" si="3"/>
        <v>0</v>
      </c>
    </row>
    <row r="13" spans="2:10" ht="12.75">
      <c r="B13" s="1" t="s">
        <v>44</v>
      </c>
      <c r="C13" s="1" t="s">
        <v>7</v>
      </c>
      <c r="D13" s="12">
        <v>2</v>
      </c>
      <c r="E13" s="12">
        <v>0</v>
      </c>
      <c r="F13" s="12">
        <f t="shared" si="0"/>
        <v>0</v>
      </c>
      <c r="G13" s="12">
        <f t="shared" si="1"/>
        <v>2</v>
      </c>
      <c r="H13" s="12">
        <v>0</v>
      </c>
      <c r="I13" s="12">
        <f t="shared" si="2"/>
        <v>0</v>
      </c>
      <c r="J13" s="12">
        <f t="shared" si="3"/>
        <v>0</v>
      </c>
    </row>
    <row r="14" spans="2:10" ht="12.75">
      <c r="B14" s="1" t="s">
        <v>45</v>
      </c>
      <c r="C14" s="1" t="s">
        <v>7</v>
      </c>
      <c r="D14" s="12">
        <v>1</v>
      </c>
      <c r="E14" s="12">
        <v>0</v>
      </c>
      <c r="F14" s="12">
        <f t="shared" si="0"/>
        <v>0</v>
      </c>
      <c r="G14" s="12">
        <f t="shared" si="1"/>
        <v>1</v>
      </c>
      <c r="H14" s="12">
        <v>0</v>
      </c>
      <c r="I14" s="12">
        <f t="shared" si="2"/>
        <v>0</v>
      </c>
      <c r="J14" s="12">
        <f t="shared" si="3"/>
        <v>0</v>
      </c>
    </row>
    <row r="15" spans="2:10" ht="12.75">
      <c r="B15" s="1" t="s">
        <v>46</v>
      </c>
      <c r="C15" s="1" t="s">
        <v>7</v>
      </c>
      <c r="D15" s="12">
        <v>1</v>
      </c>
      <c r="E15" s="12">
        <v>0</v>
      </c>
      <c r="F15" s="12">
        <f t="shared" si="0"/>
        <v>0</v>
      </c>
      <c r="G15" s="12">
        <f t="shared" si="1"/>
        <v>1</v>
      </c>
      <c r="H15" s="12">
        <v>0</v>
      </c>
      <c r="I15" s="12">
        <f t="shared" si="2"/>
        <v>0</v>
      </c>
      <c r="J15" s="12">
        <f t="shared" si="3"/>
        <v>0</v>
      </c>
    </row>
    <row r="16" spans="2:10" ht="12.75">
      <c r="B16" s="1" t="s">
        <v>86</v>
      </c>
      <c r="C16" s="1" t="s">
        <v>7</v>
      </c>
      <c r="D16" s="12">
        <v>2</v>
      </c>
      <c r="E16" s="12">
        <v>0</v>
      </c>
      <c r="F16" s="12">
        <f t="shared" si="0"/>
        <v>0</v>
      </c>
      <c r="G16" s="12">
        <f t="shared" si="1"/>
        <v>2</v>
      </c>
      <c r="H16" s="12">
        <v>0</v>
      </c>
      <c r="I16" s="12">
        <f t="shared" si="2"/>
        <v>0</v>
      </c>
      <c r="J16" s="12">
        <f t="shared" si="3"/>
        <v>0</v>
      </c>
    </row>
    <row r="17" spans="2:10" ht="12.75">
      <c r="B17" s="11" t="s">
        <v>47</v>
      </c>
      <c r="C17" s="11" t="s">
        <v>7</v>
      </c>
      <c r="D17" s="12">
        <v>5</v>
      </c>
      <c r="E17" s="12">
        <v>0</v>
      </c>
      <c r="F17" s="12">
        <f t="shared" si="0"/>
        <v>0</v>
      </c>
      <c r="G17" s="12">
        <f t="shared" si="1"/>
        <v>5</v>
      </c>
      <c r="H17" s="12">
        <v>0</v>
      </c>
      <c r="I17" s="12">
        <f t="shared" si="2"/>
        <v>0</v>
      </c>
      <c r="J17" s="12">
        <f t="shared" si="3"/>
        <v>0</v>
      </c>
    </row>
    <row r="18" spans="2:10" ht="12.75">
      <c r="B18" s="11" t="s">
        <v>113</v>
      </c>
      <c r="C18" s="11" t="s">
        <v>7</v>
      </c>
      <c r="D18" s="12">
        <v>6</v>
      </c>
      <c r="E18" s="12">
        <v>0</v>
      </c>
      <c r="F18" s="12">
        <f t="shared" si="0"/>
        <v>0</v>
      </c>
      <c r="G18" s="12">
        <f t="shared" si="1"/>
        <v>6</v>
      </c>
      <c r="H18" s="12">
        <v>0</v>
      </c>
      <c r="I18" s="12">
        <f t="shared" si="2"/>
        <v>0</v>
      </c>
      <c r="J18" s="12">
        <f t="shared" si="3"/>
        <v>0</v>
      </c>
    </row>
    <row r="19" spans="2:10" ht="12.75">
      <c r="B19" s="1" t="s">
        <v>54</v>
      </c>
      <c r="C19" s="1" t="s">
        <v>7</v>
      </c>
      <c r="D19" s="12">
        <v>2</v>
      </c>
      <c r="E19" s="12">
        <v>0</v>
      </c>
      <c r="F19" s="12">
        <f>PRODUCT(D19:E19)</f>
        <v>0</v>
      </c>
      <c r="G19" s="12">
        <f>D19</f>
        <v>2</v>
      </c>
      <c r="H19" s="12">
        <v>0</v>
      </c>
      <c r="I19" s="12">
        <f>PRODUCT(G19:H19)</f>
        <v>0</v>
      </c>
      <c r="J19" s="12">
        <f>SUM(I19,F19)</f>
        <v>0</v>
      </c>
    </row>
    <row r="20" spans="4:10" ht="12.75">
      <c r="D20" s="12"/>
      <c r="E20" s="12"/>
      <c r="F20" s="12"/>
      <c r="G20" s="12"/>
      <c r="H20" s="12"/>
      <c r="I20" s="12"/>
      <c r="J20" s="12"/>
    </row>
    <row r="21" spans="1:2" ht="12.75">
      <c r="A21" s="2" t="s">
        <v>88</v>
      </c>
      <c r="B21" s="11"/>
    </row>
    <row r="22" spans="2:10" ht="12.75">
      <c r="B22" s="21" t="s">
        <v>89</v>
      </c>
      <c r="C22" s="11" t="s">
        <v>7</v>
      </c>
      <c r="D22" s="12">
        <v>1</v>
      </c>
      <c r="E22" s="12">
        <v>0</v>
      </c>
      <c r="F22" s="12">
        <f>PRODUCT(D22:E22)</f>
        <v>0</v>
      </c>
      <c r="G22" s="12">
        <f>D22</f>
        <v>1</v>
      </c>
      <c r="H22" s="12">
        <v>0</v>
      </c>
      <c r="I22" s="12">
        <f>PRODUCT(G22:H22)</f>
        <v>0</v>
      </c>
      <c r="J22" s="12">
        <f>SUM(I22,F22)</f>
        <v>0</v>
      </c>
    </row>
    <row r="23" spans="2:10" ht="12.75">
      <c r="B23" s="11" t="s">
        <v>90</v>
      </c>
      <c r="C23" s="11" t="s">
        <v>7</v>
      </c>
      <c r="D23" s="12">
        <v>1</v>
      </c>
      <c r="E23" s="12">
        <v>0</v>
      </c>
      <c r="F23" s="12">
        <f>PRODUCT(D23:E23)</f>
        <v>0</v>
      </c>
      <c r="G23" s="12">
        <f>D23</f>
        <v>1</v>
      </c>
      <c r="H23" s="12">
        <v>0</v>
      </c>
      <c r="I23" s="12">
        <f>PRODUCT(G23:H23)</f>
        <v>0</v>
      </c>
      <c r="J23" s="12">
        <f>SUM(I23,F23)</f>
        <v>0</v>
      </c>
    </row>
    <row r="24" spans="2:10" ht="12.75">
      <c r="B24" s="1" t="s">
        <v>91</v>
      </c>
      <c r="C24" s="1" t="s">
        <v>7</v>
      </c>
      <c r="D24" s="12">
        <v>6</v>
      </c>
      <c r="E24" s="12">
        <v>0</v>
      </c>
      <c r="F24" s="12">
        <f>PRODUCT(D24:E24)</f>
        <v>0</v>
      </c>
      <c r="G24" s="12">
        <f>D24</f>
        <v>6</v>
      </c>
      <c r="H24" s="12">
        <v>0</v>
      </c>
      <c r="I24" s="12">
        <f>PRODUCT(G24:H24)</f>
        <v>0</v>
      </c>
      <c r="J24" s="12">
        <f>SUM(I24,F24)</f>
        <v>0</v>
      </c>
    </row>
    <row r="25" spans="4:10" ht="12.75">
      <c r="D25" s="12"/>
      <c r="E25" s="12"/>
      <c r="F25" s="12"/>
      <c r="G25" s="12"/>
      <c r="H25" s="12"/>
      <c r="I25" s="12"/>
      <c r="J25" s="12"/>
    </row>
    <row r="26" spans="1:2" ht="12.75">
      <c r="A26" s="2" t="s">
        <v>92</v>
      </c>
      <c r="B26" s="11"/>
    </row>
    <row r="27" spans="2:10" ht="12.75">
      <c r="B27" s="21" t="s">
        <v>93</v>
      </c>
      <c r="C27" s="11" t="s">
        <v>7</v>
      </c>
      <c r="D27" s="12">
        <v>1</v>
      </c>
      <c r="E27" s="12">
        <v>0</v>
      </c>
      <c r="F27" s="12">
        <f>PRODUCT(D27:E27)</f>
        <v>0</v>
      </c>
      <c r="G27" s="12">
        <f>D27</f>
        <v>1</v>
      </c>
      <c r="H27" s="12">
        <v>0</v>
      </c>
      <c r="I27" s="12">
        <f>PRODUCT(G27:H27)</f>
        <v>0</v>
      </c>
      <c r="J27" s="12">
        <f>SUM(I27,F27)</f>
        <v>0</v>
      </c>
    </row>
    <row r="28" spans="2:10" ht="12.75">
      <c r="B28" s="11" t="s">
        <v>94</v>
      </c>
      <c r="C28" s="11" t="s">
        <v>7</v>
      </c>
      <c r="D28" s="12">
        <v>1</v>
      </c>
      <c r="E28" s="12">
        <v>0</v>
      </c>
      <c r="F28" s="12">
        <f>PRODUCT(D28:E28)</f>
        <v>0</v>
      </c>
      <c r="G28" s="12">
        <f>D28</f>
        <v>1</v>
      </c>
      <c r="H28" s="12">
        <v>0</v>
      </c>
      <c r="I28" s="12">
        <f>PRODUCT(G28:H28)</f>
        <v>0</v>
      </c>
      <c r="J28" s="12">
        <f>SUM(I28,F28)</f>
        <v>0</v>
      </c>
    </row>
    <row r="29" spans="2:10" ht="12.75">
      <c r="B29" s="1" t="s">
        <v>95</v>
      </c>
      <c r="C29" s="1" t="s">
        <v>7</v>
      </c>
      <c r="D29" s="12">
        <v>7</v>
      </c>
      <c r="E29" s="12">
        <v>0</v>
      </c>
      <c r="F29" s="12">
        <f>PRODUCT(D29:E29)</f>
        <v>0</v>
      </c>
      <c r="G29" s="12">
        <f>D29</f>
        <v>7</v>
      </c>
      <c r="H29" s="12">
        <v>0</v>
      </c>
      <c r="I29" s="12">
        <f>PRODUCT(G29:H29)</f>
        <v>0</v>
      </c>
      <c r="J29" s="12">
        <f>SUM(I29,F29)</f>
        <v>0</v>
      </c>
    </row>
    <row r="30" spans="2:10" ht="12.75">
      <c r="B30" s="11"/>
      <c r="C30" s="11"/>
      <c r="D30" s="12"/>
      <c r="E30" s="12"/>
      <c r="F30" s="12"/>
      <c r="G30" s="12"/>
      <c r="H30" s="12"/>
      <c r="I30" s="12"/>
      <c r="J30" s="12"/>
    </row>
    <row r="31" spans="4:10" ht="12.75">
      <c r="D31" s="12"/>
      <c r="E31" s="12"/>
      <c r="F31" s="12"/>
      <c r="G31" s="12"/>
      <c r="H31" s="12"/>
      <c r="I31" s="12"/>
      <c r="J31" s="12"/>
    </row>
    <row r="32" spans="1:11" s="6" customFormat="1" ht="15.75">
      <c r="A32" s="5" t="s">
        <v>20</v>
      </c>
      <c r="B32" s="16"/>
      <c r="C32" s="16"/>
      <c r="D32" s="14"/>
      <c r="E32" s="14"/>
      <c r="F32" s="14"/>
      <c r="G32" s="14"/>
      <c r="H32" s="14"/>
      <c r="I32" s="14"/>
      <c r="K32" s="25"/>
    </row>
    <row r="33" spans="1:24" s="28" customFormat="1" ht="12.75">
      <c r="A33" s="29"/>
      <c r="B33" s="23" t="s">
        <v>102</v>
      </c>
      <c r="C33" s="23" t="s">
        <v>7</v>
      </c>
      <c r="D33" s="37">
        <v>21</v>
      </c>
      <c r="E33" s="24">
        <v>0</v>
      </c>
      <c r="F33" s="24">
        <f aca="true" t="shared" si="4" ref="F33:F39">PRODUCT(D33:E33)</f>
        <v>0</v>
      </c>
      <c r="G33" s="24">
        <f>D33</f>
        <v>21</v>
      </c>
      <c r="H33" s="24">
        <v>0</v>
      </c>
      <c r="I33" s="24">
        <f aca="true" t="shared" si="5" ref="I33:I39">PRODUCT(G33:H33)</f>
        <v>0</v>
      </c>
      <c r="J33" s="12">
        <f>I33+F33</f>
        <v>0</v>
      </c>
      <c r="K33" s="25"/>
      <c r="L33" s="27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</row>
    <row r="34" spans="1:24" s="28" customFormat="1" ht="12.75">
      <c r="A34" s="29"/>
      <c r="B34" s="23" t="s">
        <v>56</v>
      </c>
      <c r="C34" s="23" t="s">
        <v>7</v>
      </c>
      <c r="D34" s="37">
        <v>16</v>
      </c>
      <c r="E34" s="24">
        <v>0</v>
      </c>
      <c r="F34" s="24">
        <f t="shared" si="4"/>
        <v>0</v>
      </c>
      <c r="G34" s="24">
        <f>D34</f>
        <v>16</v>
      </c>
      <c r="H34" s="24">
        <v>0</v>
      </c>
      <c r="I34" s="24">
        <f t="shared" si="5"/>
        <v>0</v>
      </c>
      <c r="J34" s="12">
        <f>I34+F34</f>
        <v>0</v>
      </c>
      <c r="K34" s="25"/>
      <c r="L34" s="27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</row>
    <row r="35" spans="1:24" s="28" customFormat="1" ht="12.75">
      <c r="A35" s="29"/>
      <c r="B35" s="23" t="s">
        <v>55</v>
      </c>
      <c r="C35" s="23" t="s">
        <v>7</v>
      </c>
      <c r="D35" s="37">
        <v>28</v>
      </c>
      <c r="E35" s="24">
        <v>0</v>
      </c>
      <c r="F35" s="24">
        <f t="shared" si="4"/>
        <v>0</v>
      </c>
      <c r="G35" s="24">
        <f>D35</f>
        <v>28</v>
      </c>
      <c r="H35" s="24">
        <v>0</v>
      </c>
      <c r="I35" s="24">
        <f t="shared" si="5"/>
        <v>0</v>
      </c>
      <c r="J35" s="12">
        <f>I35+F35</f>
        <v>0</v>
      </c>
      <c r="K35" s="25"/>
      <c r="L35" s="27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</row>
    <row r="36" spans="2:10" ht="12.75">
      <c r="B36" s="11" t="s">
        <v>73</v>
      </c>
      <c r="C36" s="11" t="s">
        <v>7</v>
      </c>
      <c r="D36" s="12">
        <v>6</v>
      </c>
      <c r="E36" s="12">
        <v>0</v>
      </c>
      <c r="F36" s="12">
        <f t="shared" si="4"/>
        <v>0</v>
      </c>
      <c r="G36" s="12">
        <f>D36</f>
        <v>6</v>
      </c>
      <c r="H36" s="12">
        <v>0</v>
      </c>
      <c r="I36" s="12">
        <f t="shared" si="5"/>
        <v>0</v>
      </c>
      <c r="J36" s="12">
        <f>SUM(I36,F36)</f>
        <v>0</v>
      </c>
    </row>
    <row r="37" spans="1:24" s="28" customFormat="1" ht="12.75">
      <c r="A37" s="29"/>
      <c r="B37" s="23" t="s">
        <v>57</v>
      </c>
      <c r="C37" s="23" t="s">
        <v>24</v>
      </c>
      <c r="D37" s="37">
        <v>240</v>
      </c>
      <c r="E37" s="24">
        <v>0</v>
      </c>
      <c r="F37" s="24">
        <f t="shared" si="4"/>
        <v>0</v>
      </c>
      <c r="G37" s="24">
        <f>D37*1.05</f>
        <v>252</v>
      </c>
      <c r="H37" s="24">
        <v>0</v>
      </c>
      <c r="I37" s="24">
        <f t="shared" si="5"/>
        <v>0</v>
      </c>
      <c r="J37" s="12">
        <f>I37+F37</f>
        <v>0</v>
      </c>
      <c r="K37" s="25"/>
      <c r="L37" s="29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</row>
    <row r="38" spans="1:24" s="28" customFormat="1" ht="12.75">
      <c r="A38" s="29"/>
      <c r="B38" s="23" t="s">
        <v>58</v>
      </c>
      <c r="C38" s="23" t="s">
        <v>24</v>
      </c>
      <c r="D38" s="37">
        <v>60</v>
      </c>
      <c r="E38" s="24">
        <v>0</v>
      </c>
      <c r="F38" s="24">
        <f t="shared" si="4"/>
        <v>0</v>
      </c>
      <c r="G38" s="24">
        <f>D38*1.05</f>
        <v>63</v>
      </c>
      <c r="H38" s="24">
        <v>0</v>
      </c>
      <c r="I38" s="24">
        <f t="shared" si="5"/>
        <v>0</v>
      </c>
      <c r="J38" s="12">
        <f>I38+F38</f>
        <v>0</v>
      </c>
      <c r="K38" s="25"/>
      <c r="L38" s="29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</row>
    <row r="39" spans="1:24" s="28" customFormat="1" ht="12.75">
      <c r="A39" s="29"/>
      <c r="B39" s="23" t="s">
        <v>101</v>
      </c>
      <c r="C39" s="23" t="s">
        <v>24</v>
      </c>
      <c r="D39" s="37">
        <v>20</v>
      </c>
      <c r="E39" s="24">
        <v>0</v>
      </c>
      <c r="F39" s="24">
        <f t="shared" si="4"/>
        <v>0</v>
      </c>
      <c r="G39" s="24">
        <f>D39*1.05</f>
        <v>21</v>
      </c>
      <c r="H39" s="24">
        <v>0</v>
      </c>
      <c r="I39" s="24">
        <f t="shared" si="5"/>
        <v>0</v>
      </c>
      <c r="J39" s="12">
        <f>I39+F39</f>
        <v>0</v>
      </c>
      <c r="K39" s="25"/>
      <c r="L39" s="29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</row>
    <row r="40" spans="1:13" s="28" customFormat="1" ht="12.75">
      <c r="A40" s="29"/>
      <c r="B40" s="23"/>
      <c r="C40" s="11"/>
      <c r="D40" s="12"/>
      <c r="E40" s="12"/>
      <c r="F40" s="12"/>
      <c r="G40" s="12"/>
      <c r="H40" s="12"/>
      <c r="I40" s="12"/>
      <c r="J40" s="12"/>
      <c r="K40" s="25"/>
      <c r="L40" s="29"/>
      <c r="M40" s="24"/>
    </row>
    <row r="41" spans="1:14" s="28" customFormat="1" ht="15.75">
      <c r="A41" s="30" t="s">
        <v>33</v>
      </c>
      <c r="B41" s="23"/>
      <c r="C41" s="23"/>
      <c r="D41" s="24"/>
      <c r="E41" s="24"/>
      <c r="F41" s="24"/>
      <c r="G41" s="24"/>
      <c r="H41" s="24"/>
      <c r="I41" s="24"/>
      <c r="J41" s="12"/>
      <c r="K41" s="25"/>
      <c r="L41" s="26"/>
      <c r="M41" s="24"/>
      <c r="N41" s="27"/>
    </row>
    <row r="42" spans="1:14" s="28" customFormat="1" ht="12.75">
      <c r="A42" s="29"/>
      <c r="B42" s="23" t="s">
        <v>59</v>
      </c>
      <c r="C42" s="23" t="s">
        <v>24</v>
      </c>
      <c r="D42" s="37">
        <v>50</v>
      </c>
      <c r="E42" s="24">
        <v>0</v>
      </c>
      <c r="F42" s="24">
        <f>PRODUCT(D42:E42)</f>
        <v>0</v>
      </c>
      <c r="G42" s="24">
        <f>D42*1.05</f>
        <v>52.5</v>
      </c>
      <c r="H42" s="24">
        <v>0</v>
      </c>
      <c r="I42" s="24">
        <f>PRODUCT(G42:H42)</f>
        <v>0</v>
      </c>
      <c r="J42" s="12">
        <f>I42+F42</f>
        <v>0</v>
      </c>
      <c r="K42" s="25"/>
      <c r="L42" s="29"/>
      <c r="M42" s="24"/>
      <c r="N42" s="27"/>
    </row>
    <row r="43" spans="1:14" s="28" customFormat="1" ht="12.75">
      <c r="A43" s="29"/>
      <c r="B43" s="23" t="s">
        <v>96</v>
      </c>
      <c r="C43" s="23" t="s">
        <v>24</v>
      </c>
      <c r="D43" s="37">
        <v>400</v>
      </c>
      <c r="E43" s="24">
        <v>0</v>
      </c>
      <c r="F43" s="24">
        <f>PRODUCT(D43:E43)</f>
        <v>0</v>
      </c>
      <c r="G43" s="24">
        <f>D43*1.05</f>
        <v>420</v>
      </c>
      <c r="H43" s="24">
        <v>0</v>
      </c>
      <c r="I43" s="24">
        <f>PRODUCT(G43:H43)</f>
        <v>0</v>
      </c>
      <c r="J43" s="12">
        <f>I43+F43</f>
        <v>0</v>
      </c>
      <c r="K43" s="25"/>
      <c r="L43" s="29"/>
      <c r="M43" s="24"/>
      <c r="N43" s="27"/>
    </row>
    <row r="44" spans="1:14" s="28" customFormat="1" ht="12.75">
      <c r="A44" s="29"/>
      <c r="B44" s="23" t="s">
        <v>97</v>
      </c>
      <c r="C44" s="23" t="s">
        <v>24</v>
      </c>
      <c r="D44" s="37">
        <v>160</v>
      </c>
      <c r="E44" s="24">
        <v>0</v>
      </c>
      <c r="F44" s="24">
        <f>PRODUCT(D44:E44)</f>
        <v>0</v>
      </c>
      <c r="G44" s="24">
        <f>D44*1.05</f>
        <v>168</v>
      </c>
      <c r="H44" s="24">
        <v>0</v>
      </c>
      <c r="I44" s="24">
        <f>PRODUCT(G44:H44)</f>
        <v>0</v>
      </c>
      <c r="J44" s="12">
        <f>I44+F44</f>
        <v>0</v>
      </c>
      <c r="K44" s="25"/>
      <c r="L44" s="29"/>
      <c r="M44" s="24"/>
      <c r="N44" s="27"/>
    </row>
    <row r="45" spans="1:14" s="28" customFormat="1" ht="12.75">
      <c r="A45" s="29"/>
      <c r="B45" s="23" t="s">
        <v>130</v>
      </c>
      <c r="C45" s="23" t="s">
        <v>24</v>
      </c>
      <c r="D45" s="37">
        <v>30</v>
      </c>
      <c r="E45" s="24">
        <v>0</v>
      </c>
      <c r="F45" s="24">
        <f>PRODUCT(D45:E45)</f>
        <v>0</v>
      </c>
      <c r="G45" s="24">
        <f>D45*1.05</f>
        <v>31.5</v>
      </c>
      <c r="H45" s="24">
        <v>0</v>
      </c>
      <c r="I45" s="24">
        <f>PRODUCT(G45:H45)</f>
        <v>0</v>
      </c>
      <c r="J45" s="12">
        <f>I45+F45</f>
        <v>0</v>
      </c>
      <c r="K45" s="25"/>
      <c r="L45" s="29"/>
      <c r="M45" s="24"/>
      <c r="N45" s="27"/>
    </row>
    <row r="46" spans="1:14" s="28" customFormat="1" ht="12.75">
      <c r="A46" s="29"/>
      <c r="B46" s="23"/>
      <c r="C46" s="23"/>
      <c r="D46" s="37"/>
      <c r="E46" s="24"/>
      <c r="F46" s="24"/>
      <c r="G46" s="24"/>
      <c r="H46" s="24"/>
      <c r="I46" s="24"/>
      <c r="J46" s="12"/>
      <c r="K46" s="25"/>
      <c r="L46" s="29"/>
      <c r="M46" s="24"/>
      <c r="N46" s="27"/>
    </row>
    <row r="47" spans="1:11" s="5" customFormat="1" ht="15.75">
      <c r="A47" s="5" t="s">
        <v>38</v>
      </c>
      <c r="B47" s="7"/>
      <c r="C47" s="7"/>
      <c r="D47" s="8"/>
      <c r="E47" s="8"/>
      <c r="F47" s="8"/>
      <c r="G47" s="8"/>
      <c r="H47" s="8"/>
      <c r="I47" s="8"/>
      <c r="J47" s="8"/>
      <c r="K47" s="17"/>
    </row>
    <row r="48" spans="2:10" ht="12.75">
      <c r="B48" s="11" t="s">
        <v>99</v>
      </c>
      <c r="C48" s="11" t="s">
        <v>11</v>
      </c>
      <c r="D48" s="12">
        <v>25</v>
      </c>
      <c r="E48" s="12">
        <v>0</v>
      </c>
      <c r="F48" s="12">
        <f>PRODUCT(D48:E48)</f>
        <v>0</v>
      </c>
      <c r="G48" s="12">
        <f>D48</f>
        <v>25</v>
      </c>
      <c r="H48" s="12">
        <v>0</v>
      </c>
      <c r="I48" s="12">
        <f>PRODUCT(G48:H48)</f>
        <v>0</v>
      </c>
      <c r="J48" s="12">
        <f>SUM(I48,F48)</f>
        <v>0</v>
      </c>
    </row>
    <row r="49" spans="2:10" ht="12.75">
      <c r="B49" s="11" t="s">
        <v>98</v>
      </c>
      <c r="C49" s="11" t="s">
        <v>7</v>
      </c>
      <c r="D49" s="12">
        <v>42</v>
      </c>
      <c r="E49" s="12">
        <v>0</v>
      </c>
      <c r="F49" s="12">
        <f>PRODUCT(D49:E49)</f>
        <v>0</v>
      </c>
      <c r="G49" s="12">
        <f>D49</f>
        <v>42</v>
      </c>
      <c r="H49" s="12">
        <v>0</v>
      </c>
      <c r="I49" s="12">
        <f>PRODUCT(G49:H49)</f>
        <v>0</v>
      </c>
      <c r="J49" s="12">
        <f>SUM(I49,F49)</f>
        <v>0</v>
      </c>
    </row>
    <row r="50" spans="2:10" ht="25.5">
      <c r="B50" s="13" t="s">
        <v>100</v>
      </c>
      <c r="C50" s="1" t="s">
        <v>11</v>
      </c>
      <c r="D50" s="12">
        <v>60</v>
      </c>
      <c r="E50" s="12">
        <v>0</v>
      </c>
      <c r="F50" s="12">
        <f>PRODUCT(D50:E50)</f>
        <v>0</v>
      </c>
      <c r="G50" s="12">
        <v>1</v>
      </c>
      <c r="H50" s="12">
        <v>0</v>
      </c>
      <c r="I50" s="12">
        <f>PRODUCT(G50:H50)</f>
        <v>0</v>
      </c>
      <c r="J50" s="12">
        <f>SUM(I50,F50)</f>
        <v>0</v>
      </c>
    </row>
    <row r="51" spans="2:10" ht="12.75">
      <c r="B51" s="11" t="s">
        <v>131</v>
      </c>
      <c r="C51" s="11" t="s">
        <v>11</v>
      </c>
      <c r="D51" s="12">
        <v>20</v>
      </c>
      <c r="E51" s="12">
        <v>0</v>
      </c>
      <c r="F51" s="12">
        <f>PRODUCT(D51:E51)</f>
        <v>0</v>
      </c>
      <c r="G51" s="12">
        <f>D51</f>
        <v>20</v>
      </c>
      <c r="H51" s="12">
        <v>0</v>
      </c>
      <c r="I51" s="12">
        <f>PRODUCT(G51:H51)</f>
        <v>0</v>
      </c>
      <c r="J51" s="12">
        <f>SUM(I51,F51)</f>
        <v>0</v>
      </c>
    </row>
    <row r="52" spans="2:11" s="2" customFormat="1" ht="12.75">
      <c r="B52" s="9" t="s">
        <v>48</v>
      </c>
      <c r="C52" s="9" t="s">
        <v>13</v>
      </c>
      <c r="D52" s="10"/>
      <c r="E52" s="12"/>
      <c r="F52" s="10"/>
      <c r="G52" s="12">
        <v>1</v>
      </c>
      <c r="H52" s="12">
        <v>0</v>
      </c>
      <c r="I52" s="12">
        <f>PRODUCT(G52:H52)</f>
        <v>0</v>
      </c>
      <c r="J52" s="12">
        <f>SUM(I52,F52)</f>
        <v>0</v>
      </c>
      <c r="K52" s="1"/>
    </row>
    <row r="53" ht="12.75">
      <c r="E53" s="12"/>
    </row>
    <row r="54" spans="1:10" s="5" customFormat="1" ht="15.75">
      <c r="A54" s="5" t="s">
        <v>49</v>
      </c>
      <c r="E54" s="14"/>
      <c r="F54" s="8">
        <f>SUM(F10:F52)</f>
        <v>0</v>
      </c>
      <c r="I54" s="8">
        <f>SUM(I10:I52)</f>
        <v>0</v>
      </c>
      <c r="J54" s="8">
        <f>SUM(F54:I54)</f>
        <v>0</v>
      </c>
    </row>
    <row r="55" spans="2:6" ht="12.75">
      <c r="B55" s="12"/>
      <c r="C55" s="12"/>
      <c r="D55" s="12"/>
      <c r="E55" s="12"/>
      <c r="F55" s="12"/>
    </row>
    <row r="56" spans="2:6" ht="12.75">
      <c r="B56" s="12"/>
      <c r="C56" s="12"/>
      <c r="D56" s="12"/>
      <c r="E56" s="12"/>
      <c r="F56" s="12"/>
    </row>
    <row r="57" spans="1:10" s="2" customFormat="1" ht="15.75">
      <c r="A57" s="5" t="s">
        <v>50</v>
      </c>
      <c r="B57" s="5"/>
      <c r="C57" s="12" t="s">
        <v>13</v>
      </c>
      <c r="D57" s="12">
        <v>1</v>
      </c>
      <c r="E57" s="12">
        <v>0</v>
      </c>
      <c r="F57" s="8">
        <f>PRODUCT(D57:E57)</f>
        <v>0</v>
      </c>
      <c r="I57" s="10"/>
      <c r="J57" s="10"/>
    </row>
    <row r="58" spans="2:6" ht="12.75">
      <c r="B58" s="12"/>
      <c r="C58" s="12"/>
      <c r="D58" s="12"/>
      <c r="E58" s="12"/>
      <c r="F58" s="12"/>
    </row>
    <row r="59" spans="4:6" ht="12.75">
      <c r="D59" s="12"/>
      <c r="E59" s="12"/>
      <c r="F59" s="12"/>
    </row>
  </sheetData>
  <sheetProtection selectLockedCells="1" selectUnlockedCells="1"/>
  <printOptions/>
  <pageMargins left="0.7875" right="0.7875" top="1.025" bottom="1.025" header="0.7875" footer="0.7875"/>
  <pageSetup fitToHeight="0" fitToWidth="1" horizontalDpi="300" verticalDpi="300" orientation="landscape" paperSize="9" scale="63" r:id="rId1"/>
  <headerFooter alignWithMargins="0">
    <oddHeader>&amp;C&amp;"Arial,obyčejné"&amp;A</oddHeader>
    <oddFooter>&amp;C&amp;"Arial,obyčejné"Stránka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Bílek</dc:creator>
  <cp:keywords/>
  <dc:description/>
  <cp:lastModifiedBy>altera</cp:lastModifiedBy>
  <cp:lastPrinted>2016-07-21T14:02:14Z</cp:lastPrinted>
  <dcterms:created xsi:type="dcterms:W3CDTF">2016-12-07T13:50:25Z</dcterms:created>
  <dcterms:modified xsi:type="dcterms:W3CDTF">2020-04-23T07:04:38Z</dcterms:modified>
  <cp:category/>
  <cp:version/>
  <cp:contentType/>
  <cp:contentStatus/>
</cp:coreProperties>
</file>